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ZAC_MXL20657V1\Desktop\Proyectos Productivos\"/>
    </mc:Choice>
  </mc:AlternateContent>
  <bookViews>
    <workbookView xWindow="0" yWindow="0" windowWidth="28800" windowHeight="11910"/>
  </bookViews>
  <sheets>
    <sheet name="FA-4" sheetId="1" r:id="rId1"/>
    <sheet name="Anexo A" sheetId="2" r:id="rId2"/>
    <sheet name="Anexo B" sheetId="3" r:id="rId3"/>
    <sheet name="Anexo C " sheetId="4" r:id="rId4"/>
    <sheet name=" Anexo D" sheetId="5" r:id="rId5"/>
    <sheet name=" Anexo E" sheetId="6" r:id="rId6"/>
    <sheet name="CATALOGO" sheetId="7" state="hidden" r:id="rId7"/>
  </sheets>
  <definedNames>
    <definedName name="A">' Anexo D'!$J$15</definedName>
    <definedName name="AGUASCALIENTES">CATALOGO!$B$3:$B$6</definedName>
    <definedName name="_xlnm.Print_Area" localSheetId="0">'FA-4'!$A$1:$T$461</definedName>
    <definedName name="B">' Anexo D'!$K$15</definedName>
    <definedName name="BAJA_CALIFORNIA">CATALOGO!$C$3:$C$6</definedName>
    <definedName name="BAJA_CALIFORNIA_SUR">CATALOGO!$D$3:$D$7</definedName>
    <definedName name="CAMPECHE">CATALOGO!$E$3:$E$5</definedName>
    <definedName name="CHIAPAS">CATALOGO!$F$3:$F$9</definedName>
    <definedName name="CHIHUAHUA">CATALOGO!$G$3:$G$9</definedName>
    <definedName name="COAHUILA">CATALOGO!$H$3:$H$9</definedName>
    <definedName name="COLIMA">CATALOGO!$I$3:$I$6</definedName>
    <definedName name="DISTRITO_FEDERAL">CATALOGO!$J$3:$J$19</definedName>
    <definedName name="DURANGO">CATALOGO!$K$3:$K$5</definedName>
    <definedName name="ENTIDAD">CATALOGO!$A$3:$A$35</definedName>
    <definedName name="GUANAJUATO">CATALOGO!$L$3:$L$9</definedName>
    <definedName name="GUERRERO">CATALOGO!$M$3:$M$13</definedName>
    <definedName name="HIDALGO">CATALOGO!$N$3:$N$5</definedName>
    <definedName name="JALISCO">CATALOGO!$O$3:$O$11</definedName>
    <definedName name="MEXICO_ESTADO_DE">CATALOGO!$P$3:$P$11</definedName>
    <definedName name="MICHOACAN">CATALOGO!$Q$3:$Q$12</definedName>
    <definedName name="MORELOS">CATALOGO!$R$3:$R$6</definedName>
    <definedName name="NAYARIT">CATALOGO!$S$3:$S$7</definedName>
    <definedName name="NUEVO_LEON">CATALOGO!$T$3:$T$11</definedName>
    <definedName name="OAXACA">CATALOGO!$U$3:$U$8</definedName>
    <definedName name="PUEBLA">CATALOGO!$V$3:$V$6</definedName>
    <definedName name="QUERETARO">CATALOGO!$W$3:$W$9</definedName>
    <definedName name="QUINTANA_ROO">CATALOGO!$X$3:$X$6</definedName>
    <definedName name="SAN_LUIS_POTOSI">CATALOGO!$Y$3:$Y$9</definedName>
    <definedName name="SINALOA">CATALOGO!$Z$3:$Z$8</definedName>
    <definedName name="SONORA">CATALOGO!$AA$3:$AA$8</definedName>
    <definedName name="TABASCO">CATALOGO!$AB$3:$AB$9</definedName>
    <definedName name="TAMAULIPAS">CATALOGO!$AC$3:$AC$10</definedName>
    <definedName name="TLAXCALA">CATALOGO!$AD$3:$AD$7</definedName>
    <definedName name="VERACRUZ">CATALOGO!$AE$3:$AE$9</definedName>
    <definedName name="YUCATAN">CATALOGO!$AF$3:$AF$6</definedName>
    <definedName name="ZACATECAS">CATALOGO!$AG$3:$AG$11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E10" i="3" l="1"/>
  <c r="J10" i="3"/>
  <c r="C43" i="6" l="1"/>
  <c r="G42" i="6"/>
  <c r="C16" i="6"/>
  <c r="C9" i="6"/>
  <c r="N87" i="5"/>
  <c r="M87" i="5"/>
  <c r="L87" i="5"/>
  <c r="K87" i="5"/>
  <c r="J87" i="5"/>
  <c r="I87" i="5"/>
  <c r="H87" i="5"/>
  <c r="G87" i="5"/>
  <c r="F87" i="5"/>
  <c r="E87" i="5"/>
  <c r="D87" i="5"/>
  <c r="C71" i="5"/>
  <c r="C70" i="5"/>
  <c r="C68" i="5"/>
  <c r="D68" i="5" s="1"/>
  <c r="C67" i="5"/>
  <c r="D67" i="5" s="1"/>
  <c r="C65" i="5"/>
  <c r="D65" i="5" s="1"/>
  <c r="C64" i="5"/>
  <c r="D64" i="5" s="1"/>
  <c r="C61" i="5"/>
  <c r="D61" i="5" s="1"/>
  <c r="E61" i="5" s="1"/>
  <c r="F61" i="5" s="1"/>
  <c r="G61" i="5" s="1"/>
  <c r="N56" i="5"/>
  <c r="M56" i="5"/>
  <c r="L56" i="5"/>
  <c r="K56" i="5"/>
  <c r="J56" i="5"/>
  <c r="I56" i="5"/>
  <c r="H56" i="5"/>
  <c r="G56" i="5"/>
  <c r="F56" i="5"/>
  <c r="E56" i="5"/>
  <c r="D56" i="5"/>
  <c r="C55" i="5"/>
  <c r="B55" i="5"/>
  <c r="C54" i="5"/>
  <c r="C53" i="5"/>
  <c r="C52" i="5"/>
  <c r="C51" i="5"/>
  <c r="C50" i="5"/>
  <c r="C49" i="5"/>
  <c r="N34" i="5"/>
  <c r="N39" i="5" s="1"/>
  <c r="M34" i="5"/>
  <c r="M39" i="5" s="1"/>
  <c r="L34" i="5"/>
  <c r="L39" i="5" s="1"/>
  <c r="K34" i="5"/>
  <c r="K39" i="5" s="1"/>
  <c r="J34" i="5"/>
  <c r="J39" i="5" s="1"/>
  <c r="I34" i="5"/>
  <c r="I39" i="5" s="1"/>
  <c r="H34" i="5"/>
  <c r="H39" i="5" s="1"/>
  <c r="G34" i="5"/>
  <c r="G39" i="5" s="1"/>
  <c r="F34" i="5"/>
  <c r="F39" i="5" s="1"/>
  <c r="E34" i="5"/>
  <c r="E39" i="5" s="1"/>
  <c r="D34" i="5"/>
  <c r="D39" i="5" s="1"/>
  <c r="C18" i="5"/>
  <c r="C12" i="5"/>
  <c r="C14" i="6" s="1"/>
  <c r="C40" i="6" s="1"/>
  <c r="F38" i="6" s="1"/>
  <c r="C11" i="5"/>
  <c r="C13" i="6" s="1"/>
  <c r="C8" i="5"/>
  <c r="D11" i="4"/>
  <c r="K88" i="3"/>
  <c r="M88" i="3" s="1"/>
  <c r="K87" i="3"/>
  <c r="M87" i="3" s="1"/>
  <c r="K86" i="3"/>
  <c r="M86" i="3" s="1"/>
  <c r="K85" i="3"/>
  <c r="M85" i="3" s="1"/>
  <c r="K84" i="3"/>
  <c r="M84" i="3" s="1"/>
  <c r="K83" i="3"/>
  <c r="M83" i="3" s="1"/>
  <c r="K82" i="3"/>
  <c r="M82" i="3" s="1"/>
  <c r="K81" i="3"/>
  <c r="M81" i="3" s="1"/>
  <c r="K80" i="3"/>
  <c r="M80" i="3" s="1"/>
  <c r="K79" i="3"/>
  <c r="M79" i="3" s="1"/>
  <c r="K78" i="3"/>
  <c r="M78" i="3" s="1"/>
  <c r="K77" i="3"/>
  <c r="M77" i="3" s="1"/>
  <c r="K76" i="3"/>
  <c r="M76" i="3" s="1"/>
  <c r="K75" i="3"/>
  <c r="M75" i="3" s="1"/>
  <c r="K74" i="3"/>
  <c r="M74" i="3" s="1"/>
  <c r="K73" i="3"/>
  <c r="M73" i="3" s="1"/>
  <c r="J71" i="3"/>
  <c r="C87" i="5" s="1"/>
  <c r="E71" i="3"/>
  <c r="B69" i="5" s="1"/>
  <c r="B85" i="5" s="1"/>
  <c r="K68" i="3"/>
  <c r="M68" i="3" s="1"/>
  <c r="K67" i="3"/>
  <c r="M67" i="3" s="1"/>
  <c r="K66" i="3"/>
  <c r="M66" i="3" s="1"/>
  <c r="K65" i="3"/>
  <c r="M65" i="3" s="1"/>
  <c r="K64" i="3"/>
  <c r="M64" i="3" s="1"/>
  <c r="K63" i="3"/>
  <c r="M63" i="3" s="1"/>
  <c r="K62" i="3"/>
  <c r="M62" i="3" s="1"/>
  <c r="K61" i="3"/>
  <c r="M61" i="3" s="1"/>
  <c r="K60" i="3"/>
  <c r="M60" i="3" s="1"/>
  <c r="K59" i="3"/>
  <c r="M59" i="3" s="1"/>
  <c r="K58" i="3"/>
  <c r="M58" i="3" s="1"/>
  <c r="K57" i="3"/>
  <c r="M57" i="3" s="1"/>
  <c r="K56" i="3"/>
  <c r="M56" i="3" s="1"/>
  <c r="K55" i="3"/>
  <c r="M55" i="3" s="1"/>
  <c r="K54" i="3"/>
  <c r="M54" i="3" s="1"/>
  <c r="K53" i="3"/>
  <c r="M53" i="3" s="1"/>
  <c r="C84" i="5"/>
  <c r="B66" i="5"/>
  <c r="B82" i="5" s="1"/>
  <c r="K48" i="3"/>
  <c r="M48" i="3" s="1"/>
  <c r="K47" i="3"/>
  <c r="M47" i="3" s="1"/>
  <c r="K46" i="3"/>
  <c r="M46" i="3" s="1"/>
  <c r="K45" i="3"/>
  <c r="M45" i="3" s="1"/>
  <c r="K44" i="3"/>
  <c r="M44" i="3" s="1"/>
  <c r="K43" i="3"/>
  <c r="M43" i="3" s="1"/>
  <c r="K42" i="3"/>
  <c r="M42" i="3" s="1"/>
  <c r="K41" i="3"/>
  <c r="M41" i="3" s="1"/>
  <c r="K40" i="3"/>
  <c r="M40" i="3" s="1"/>
  <c r="K39" i="3"/>
  <c r="M39" i="3" s="1"/>
  <c r="K38" i="3"/>
  <c r="M38" i="3" s="1"/>
  <c r="K37" i="3"/>
  <c r="M37" i="3" s="1"/>
  <c r="K36" i="3"/>
  <c r="M36" i="3" s="1"/>
  <c r="K35" i="3"/>
  <c r="K34" i="3"/>
  <c r="K33" i="3"/>
  <c r="B63" i="5"/>
  <c r="B79" i="5" s="1"/>
  <c r="K27" i="3"/>
  <c r="M27" i="3" s="1"/>
  <c r="K26" i="3"/>
  <c r="M26" i="3" s="1"/>
  <c r="K25" i="3"/>
  <c r="M25" i="3" s="1"/>
  <c r="K24" i="3"/>
  <c r="M24" i="3" s="1"/>
  <c r="K23" i="3"/>
  <c r="M23" i="3" s="1"/>
  <c r="K22" i="3"/>
  <c r="M22" i="3" s="1"/>
  <c r="K21" i="3"/>
  <c r="M21" i="3" s="1"/>
  <c r="K20" i="3"/>
  <c r="M20" i="3" s="1"/>
  <c r="K19" i="3"/>
  <c r="M19" i="3" s="1"/>
  <c r="K18" i="3"/>
  <c r="M18" i="3" s="1"/>
  <c r="K17" i="3"/>
  <c r="M17" i="3" s="1"/>
  <c r="K16" i="3"/>
  <c r="M16" i="3" s="1"/>
  <c r="K15" i="3"/>
  <c r="M15" i="3" s="1"/>
  <c r="K14" i="3"/>
  <c r="K13" i="3"/>
  <c r="K12" i="3"/>
  <c r="B60" i="5"/>
  <c r="B76" i="5" s="1"/>
  <c r="E7" i="3"/>
  <c r="C68" i="2"/>
  <c r="E10" i="2"/>
  <c r="C414" i="1"/>
  <c r="C412" i="1"/>
  <c r="E447" i="1" s="1"/>
  <c r="C409" i="1"/>
  <c r="C407" i="1"/>
  <c r="E445" i="1" s="1"/>
  <c r="C404" i="1"/>
  <c r="C402" i="1"/>
  <c r="E443" i="1" s="1"/>
  <c r="C399" i="1"/>
  <c r="C397" i="1"/>
  <c r="E441" i="1" s="1"/>
  <c r="C394" i="1"/>
  <c r="C392" i="1"/>
  <c r="E439" i="1" s="1"/>
  <c r="C389" i="1"/>
  <c r="C387" i="1"/>
  <c r="E437" i="1" s="1"/>
  <c r="P375" i="1"/>
  <c r="R375" i="1" s="1"/>
  <c r="B375" i="1"/>
  <c r="P374" i="1"/>
  <c r="R374" i="1" s="1"/>
  <c r="B374" i="1"/>
  <c r="P373" i="1"/>
  <c r="R373" i="1" s="1"/>
  <c r="B373" i="1"/>
  <c r="B372" i="1"/>
  <c r="B366" i="1"/>
  <c r="B365" i="1"/>
  <c r="B364" i="1"/>
  <c r="S356" i="1"/>
  <c r="C33" i="5" s="1"/>
  <c r="S354" i="1"/>
  <c r="C31" i="5" s="1"/>
  <c r="S347" i="1"/>
  <c r="C23" i="5" s="1"/>
  <c r="S340" i="1"/>
  <c r="F340" i="1"/>
  <c r="B340" i="1"/>
  <c r="S339" i="1"/>
  <c r="F339" i="1"/>
  <c r="B339" i="1"/>
  <c r="S338" i="1"/>
  <c r="F338" i="1"/>
  <c r="B338" i="1"/>
  <c r="S337" i="1"/>
  <c r="F337" i="1"/>
  <c r="B337" i="1"/>
  <c r="S336" i="1"/>
  <c r="F336" i="1"/>
  <c r="B336" i="1"/>
  <c r="S335" i="1"/>
  <c r="F335" i="1"/>
  <c r="B335" i="1"/>
  <c r="S334" i="1"/>
  <c r="F334" i="1"/>
  <c r="B334" i="1"/>
  <c r="S333" i="1"/>
  <c r="F333" i="1"/>
  <c r="B333" i="1"/>
  <c r="S332" i="1"/>
  <c r="F332" i="1"/>
  <c r="B332" i="1"/>
  <c r="S331" i="1"/>
  <c r="F331" i="1"/>
  <c r="B331" i="1"/>
  <c r="S330" i="1"/>
  <c r="F330" i="1"/>
  <c r="B330" i="1"/>
  <c r="S329" i="1"/>
  <c r="F329" i="1"/>
  <c r="B329" i="1"/>
  <c r="S328" i="1"/>
  <c r="F328" i="1"/>
  <c r="B328" i="1"/>
  <c r="S327" i="1"/>
  <c r="F327" i="1"/>
  <c r="B327" i="1"/>
  <c r="S326" i="1"/>
  <c r="F326" i="1"/>
  <c r="B326" i="1"/>
  <c r="S321" i="1"/>
  <c r="C15" i="5" s="1"/>
  <c r="B363" i="1"/>
  <c r="R219" i="1"/>
  <c r="R208" i="1"/>
  <c r="S355" i="1" s="1"/>
  <c r="C32" i="5" s="1"/>
  <c r="Q187" i="1"/>
  <c r="R141" i="1"/>
  <c r="S346" i="1" s="1"/>
  <c r="R135" i="1"/>
  <c r="S345" i="1" s="1"/>
  <c r="C21" i="5" s="1"/>
  <c r="S119" i="1"/>
  <c r="S353" i="1" s="1"/>
  <c r="N107" i="1"/>
  <c r="S349" i="1" s="1"/>
  <c r="C25" i="5" s="1"/>
  <c r="D25" i="5" s="1"/>
  <c r="E25" i="5" s="1"/>
  <c r="F25" i="5" s="1"/>
  <c r="G25" i="5" s="1"/>
  <c r="H25" i="5" s="1"/>
  <c r="I25" i="5" s="1"/>
  <c r="J25" i="5" s="1"/>
  <c r="K25" i="5" s="1"/>
  <c r="L25" i="5" s="1"/>
  <c r="M25" i="5" s="1"/>
  <c r="N25" i="5" s="1"/>
  <c r="N98" i="1"/>
  <c r="S348" i="1" s="1"/>
  <c r="C24" i="5" s="1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C62" i="5"/>
  <c r="G39" i="6" l="1"/>
  <c r="C69" i="5"/>
  <c r="S341" i="1"/>
  <c r="C16" i="5" s="1"/>
  <c r="C17" i="5" s="1"/>
  <c r="D84" i="5"/>
  <c r="E68" i="5"/>
  <c r="C78" i="5"/>
  <c r="C56" i="5"/>
  <c r="C66" i="5"/>
  <c r="D70" i="5"/>
  <c r="D69" i="5" s="1"/>
  <c r="D66" i="5"/>
  <c r="C60" i="5"/>
  <c r="D62" i="5"/>
  <c r="C82" i="4"/>
  <c r="E96" i="3"/>
  <c r="E100" i="3"/>
  <c r="C86" i="4"/>
  <c r="C90" i="4"/>
  <c r="E104" i="3"/>
  <c r="C22" i="5"/>
  <c r="C26" i="5" s="1"/>
  <c r="C38" i="5" s="1"/>
  <c r="S350" i="1"/>
  <c r="S361" i="1" s="1"/>
  <c r="C30" i="5"/>
  <c r="C34" i="5" s="1"/>
  <c r="C39" i="5" s="1"/>
  <c r="S357" i="1"/>
  <c r="S362" i="1" s="1"/>
  <c r="C80" i="4"/>
  <c r="E94" i="3"/>
  <c r="C88" i="4"/>
  <c r="E102" i="3"/>
  <c r="C81" i="5"/>
  <c r="M35" i="3"/>
  <c r="P372" i="1"/>
  <c r="R372" i="1" s="1"/>
  <c r="R376" i="1" s="1"/>
  <c r="M14" i="3"/>
  <c r="M89" i="3"/>
  <c r="H61" i="5"/>
  <c r="M12" i="3"/>
  <c r="M13" i="3"/>
  <c r="M33" i="3"/>
  <c r="M34" i="3"/>
  <c r="M69" i="3"/>
  <c r="C84" i="4"/>
  <c r="E98" i="3"/>
  <c r="D21" i="5"/>
  <c r="D63" i="5"/>
  <c r="E64" i="5"/>
  <c r="E67" i="5"/>
  <c r="C63" i="5"/>
  <c r="D81" i="5"/>
  <c r="E65" i="5"/>
  <c r="G44" i="5" l="1"/>
  <c r="G40" i="5" s="1"/>
  <c r="H44" i="5"/>
  <c r="H45" i="5" s="1"/>
  <c r="L44" i="5"/>
  <c r="L40" i="5" s="1"/>
  <c r="M44" i="5"/>
  <c r="M45" i="5" s="1"/>
  <c r="E44" i="5"/>
  <c r="E45" i="5" s="1"/>
  <c r="I44" i="5"/>
  <c r="I40" i="5" s="1"/>
  <c r="F44" i="5"/>
  <c r="C15" i="6"/>
  <c r="C27" i="6" s="1"/>
  <c r="J44" i="5"/>
  <c r="J40" i="5" s="1"/>
  <c r="N44" i="5"/>
  <c r="C44" i="5"/>
  <c r="C40" i="5" s="1"/>
  <c r="C41" i="5" s="1"/>
  <c r="K44" i="5"/>
  <c r="K40" i="5" s="1"/>
  <c r="D44" i="5"/>
  <c r="D40" i="5" s="1"/>
  <c r="E70" i="5"/>
  <c r="F70" i="5" s="1"/>
  <c r="D15" i="5"/>
  <c r="D16" i="5"/>
  <c r="D17" i="5"/>
  <c r="E84" i="5"/>
  <c r="F68" i="5"/>
  <c r="E81" i="5"/>
  <c r="F65" i="5"/>
  <c r="M28" i="3"/>
  <c r="N45" i="5"/>
  <c r="N40" i="5"/>
  <c r="E63" i="5"/>
  <c r="F64" i="5"/>
  <c r="N53" i="3"/>
  <c r="C83" i="5" s="1"/>
  <c r="S365" i="1"/>
  <c r="D26" i="5"/>
  <c r="D38" i="5" s="1"/>
  <c r="E21" i="5"/>
  <c r="N73" i="3"/>
  <c r="C86" i="5" s="1"/>
  <c r="S366" i="1"/>
  <c r="D78" i="5"/>
  <c r="E62" i="5"/>
  <c r="D60" i="5"/>
  <c r="D72" i="5" s="1"/>
  <c r="D20" i="6" s="1"/>
  <c r="I61" i="5"/>
  <c r="F67" i="5"/>
  <c r="E66" i="5"/>
  <c r="M49" i="3"/>
  <c r="F45" i="5"/>
  <c r="F40" i="5"/>
  <c r="C72" i="5"/>
  <c r="C20" i="6" s="1"/>
  <c r="C45" i="5" l="1"/>
  <c r="M40" i="5"/>
  <c r="H40" i="5"/>
  <c r="G45" i="5"/>
  <c r="L45" i="5"/>
  <c r="D45" i="5"/>
  <c r="J45" i="5"/>
  <c r="I45" i="5"/>
  <c r="K45" i="5"/>
  <c r="E69" i="5"/>
  <c r="E40" i="5"/>
  <c r="F84" i="5"/>
  <c r="G68" i="5"/>
  <c r="E26" i="5"/>
  <c r="E38" i="5" s="1"/>
  <c r="F21" i="5"/>
  <c r="F69" i="5"/>
  <c r="G70" i="5"/>
  <c r="E78" i="5"/>
  <c r="F62" i="5"/>
  <c r="E60" i="5"/>
  <c r="D41" i="5"/>
  <c r="D83" i="5"/>
  <c r="C82" i="5"/>
  <c r="S363" i="1"/>
  <c r="N12" i="3"/>
  <c r="C77" i="5" s="1"/>
  <c r="G67" i="5"/>
  <c r="F66" i="5"/>
  <c r="C85" i="5"/>
  <c r="D86" i="5"/>
  <c r="F81" i="5"/>
  <c r="G65" i="5"/>
  <c r="G64" i="5"/>
  <c r="F63" i="5"/>
  <c r="S364" i="1"/>
  <c r="N33" i="3"/>
  <c r="C80" i="5" s="1"/>
  <c r="J61" i="5"/>
  <c r="E41" i="5" l="1"/>
  <c r="E72" i="5"/>
  <c r="E20" i="6" s="1"/>
  <c r="H68" i="5"/>
  <c r="G84" i="5"/>
  <c r="P378" i="1"/>
  <c r="S367" i="1"/>
  <c r="C79" i="5"/>
  <c r="D80" i="5"/>
  <c r="H64" i="5"/>
  <c r="G63" i="5"/>
  <c r="F78" i="5"/>
  <c r="G62" i="5"/>
  <c r="F60" i="5"/>
  <c r="F72" i="5" s="1"/>
  <c r="F20" i="6" s="1"/>
  <c r="G21" i="5"/>
  <c r="F26" i="5"/>
  <c r="F38" i="5" s="1"/>
  <c r="F41" i="5" s="1"/>
  <c r="G66" i="5"/>
  <c r="H67" i="5"/>
  <c r="D82" i="5"/>
  <c r="E83" i="5"/>
  <c r="K61" i="5"/>
  <c r="G81" i="5"/>
  <c r="H65" i="5"/>
  <c r="E86" i="5"/>
  <c r="D85" i="5"/>
  <c r="D77" i="5"/>
  <c r="C76" i="5"/>
  <c r="G69" i="5"/>
  <c r="H70" i="5"/>
  <c r="C88" i="5" l="1"/>
  <c r="C21" i="6" s="1"/>
  <c r="C22" i="6" s="1"/>
  <c r="C23" i="6" s="1"/>
  <c r="I68" i="5"/>
  <c r="H84" i="5"/>
  <c r="L61" i="5"/>
  <c r="G26" i="5"/>
  <c r="G38" i="5" s="1"/>
  <c r="G41" i="5" s="1"/>
  <c r="H21" i="5"/>
  <c r="E85" i="5"/>
  <c r="F86" i="5"/>
  <c r="H66" i="5"/>
  <c r="I67" i="5"/>
  <c r="H81" i="5"/>
  <c r="I65" i="5"/>
  <c r="H62" i="5"/>
  <c r="G78" i="5"/>
  <c r="G60" i="5"/>
  <c r="G72" i="5" s="1"/>
  <c r="G20" i="6" s="1"/>
  <c r="D79" i="5"/>
  <c r="E80" i="5"/>
  <c r="I70" i="5"/>
  <c r="H69" i="5"/>
  <c r="D76" i="5"/>
  <c r="E77" i="5"/>
  <c r="F83" i="5"/>
  <c r="E82" i="5"/>
  <c r="H63" i="5"/>
  <c r="I64" i="5"/>
  <c r="D88" i="5" l="1"/>
  <c r="D21" i="6" s="1"/>
  <c r="D22" i="6" s="1"/>
  <c r="D23" i="6" s="1"/>
  <c r="J68" i="5"/>
  <c r="I84" i="5"/>
  <c r="M61" i="5"/>
  <c r="I63" i="5"/>
  <c r="J64" i="5"/>
  <c r="F82" i="5"/>
  <c r="G83" i="5"/>
  <c r="J70" i="5"/>
  <c r="I69" i="5"/>
  <c r="J67" i="5"/>
  <c r="I66" i="5"/>
  <c r="H26" i="5"/>
  <c r="H38" i="5" s="1"/>
  <c r="H41" i="5" s="1"/>
  <c r="I21" i="5"/>
  <c r="E76" i="5"/>
  <c r="F77" i="5"/>
  <c r="E79" i="5"/>
  <c r="F80" i="5"/>
  <c r="H78" i="5"/>
  <c r="I62" i="5"/>
  <c r="H60" i="5"/>
  <c r="H72" i="5" s="1"/>
  <c r="H20" i="6" s="1"/>
  <c r="I81" i="5"/>
  <c r="J65" i="5"/>
  <c r="G86" i="5"/>
  <c r="F85" i="5"/>
  <c r="K68" i="5" l="1"/>
  <c r="J84" i="5"/>
  <c r="J69" i="5"/>
  <c r="K70" i="5"/>
  <c r="I78" i="5"/>
  <c r="J62" i="5"/>
  <c r="I60" i="5"/>
  <c r="I72" i="5" s="1"/>
  <c r="I20" i="6" s="1"/>
  <c r="F76" i="5"/>
  <c r="G77" i="5"/>
  <c r="H83" i="5"/>
  <c r="G82" i="5"/>
  <c r="G85" i="5"/>
  <c r="H86" i="5"/>
  <c r="E88" i="5"/>
  <c r="E21" i="6" s="1"/>
  <c r="E22" i="6" s="1"/>
  <c r="E23" i="6" s="1"/>
  <c r="K67" i="5"/>
  <c r="J66" i="5"/>
  <c r="N61" i="5"/>
  <c r="K65" i="5"/>
  <c r="J81" i="5"/>
  <c r="G80" i="5"/>
  <c r="F79" i="5"/>
  <c r="I26" i="5"/>
  <c r="I38" i="5" s="1"/>
  <c r="I41" i="5" s="1"/>
  <c r="J21" i="5"/>
  <c r="J63" i="5"/>
  <c r="K64" i="5"/>
  <c r="K84" i="5" l="1"/>
  <c r="L68" i="5"/>
  <c r="L64" i="5"/>
  <c r="K63" i="5"/>
  <c r="I86" i="5"/>
  <c r="H85" i="5"/>
  <c r="H82" i="5"/>
  <c r="I83" i="5"/>
  <c r="J78" i="5"/>
  <c r="K62" i="5"/>
  <c r="J60" i="5"/>
  <c r="J72" i="5" s="1"/>
  <c r="J20" i="6" s="1"/>
  <c r="K81" i="5"/>
  <c r="L65" i="5"/>
  <c r="G79" i="5"/>
  <c r="H80" i="5"/>
  <c r="H77" i="5"/>
  <c r="G76" i="5"/>
  <c r="K21" i="5"/>
  <c r="J26" i="5"/>
  <c r="J38" i="5" s="1"/>
  <c r="J41" i="5" s="1"/>
  <c r="K66" i="5"/>
  <c r="L67" i="5"/>
  <c r="F88" i="5"/>
  <c r="F21" i="6" s="1"/>
  <c r="F22" i="6" s="1"/>
  <c r="F23" i="6" s="1"/>
  <c r="K69" i="5"/>
  <c r="L70" i="5"/>
  <c r="L84" i="5" l="1"/>
  <c r="M68" i="5"/>
  <c r="H79" i="5"/>
  <c r="I80" i="5"/>
  <c r="J83" i="5"/>
  <c r="I82" i="5"/>
  <c r="K26" i="5"/>
  <c r="K38" i="5" s="1"/>
  <c r="K41" i="5" s="1"/>
  <c r="L21" i="5"/>
  <c r="G88" i="5"/>
  <c r="G21" i="6" s="1"/>
  <c r="G22" i="6" s="1"/>
  <c r="G23" i="6" s="1"/>
  <c r="L81" i="5"/>
  <c r="M65" i="5"/>
  <c r="K78" i="5"/>
  <c r="L62" i="5"/>
  <c r="K60" i="5"/>
  <c r="K72" i="5" s="1"/>
  <c r="K20" i="6" s="1"/>
  <c r="L66" i="5"/>
  <c r="M67" i="5"/>
  <c r="M70" i="5"/>
  <c r="L69" i="5"/>
  <c r="H76" i="5"/>
  <c r="H88" i="5" s="1"/>
  <c r="H21" i="6" s="1"/>
  <c r="H22" i="6" s="1"/>
  <c r="I77" i="5"/>
  <c r="I85" i="5"/>
  <c r="J86" i="5"/>
  <c r="L63" i="5"/>
  <c r="M64" i="5"/>
  <c r="N68" i="5" l="1"/>
  <c r="N84" i="5" s="1"/>
  <c r="M84" i="5"/>
  <c r="H23" i="6"/>
  <c r="M81" i="5"/>
  <c r="N65" i="5"/>
  <c r="N81" i="5" s="1"/>
  <c r="L26" i="5"/>
  <c r="L38" i="5" s="1"/>
  <c r="L41" i="5" s="1"/>
  <c r="M21" i="5"/>
  <c r="I79" i="5"/>
  <c r="J80" i="5"/>
  <c r="K86" i="5"/>
  <c r="J85" i="5"/>
  <c r="N70" i="5"/>
  <c r="N69" i="5" s="1"/>
  <c r="M69" i="5"/>
  <c r="L78" i="5"/>
  <c r="M62" i="5"/>
  <c r="L60" i="5"/>
  <c r="L72" i="5" s="1"/>
  <c r="L20" i="6" s="1"/>
  <c r="M63" i="5"/>
  <c r="N64" i="5"/>
  <c r="I76" i="5"/>
  <c r="J77" i="5"/>
  <c r="N67" i="5"/>
  <c r="N66" i="5" s="1"/>
  <c r="M66" i="5"/>
  <c r="J82" i="5"/>
  <c r="K83" i="5"/>
  <c r="N63" i="5" l="1"/>
  <c r="I88" i="5"/>
  <c r="I21" i="6" s="1"/>
  <c r="I22" i="6" s="1"/>
  <c r="I23" i="6" s="1"/>
  <c r="L83" i="5"/>
  <c r="K82" i="5"/>
  <c r="K85" i="5"/>
  <c r="L86" i="5"/>
  <c r="J76" i="5"/>
  <c r="K77" i="5"/>
  <c r="K80" i="5"/>
  <c r="J79" i="5"/>
  <c r="M78" i="5"/>
  <c r="N62" i="5"/>
  <c r="M60" i="5"/>
  <c r="M72" i="5" s="1"/>
  <c r="M20" i="6" s="1"/>
  <c r="M26" i="5"/>
  <c r="M38" i="5" s="1"/>
  <c r="M41" i="5" s="1"/>
  <c r="N21" i="5"/>
  <c r="N26" i="5" s="1"/>
  <c r="N38" i="5" s="1"/>
  <c r="N41" i="5" s="1"/>
  <c r="N78" i="5" l="1"/>
  <c r="N60" i="5"/>
  <c r="N72" i="5" s="1"/>
  <c r="N20" i="6" s="1"/>
  <c r="L77" i="5"/>
  <c r="K76" i="5"/>
  <c r="K79" i="5"/>
  <c r="L80" i="5"/>
  <c r="J88" i="5"/>
  <c r="J21" i="6" s="1"/>
  <c r="J22" i="6" s="1"/>
  <c r="J23" i="6" s="1"/>
  <c r="M86" i="5"/>
  <c r="L85" i="5"/>
  <c r="L82" i="5"/>
  <c r="M83" i="5"/>
  <c r="K88" i="5" l="1"/>
  <c r="K21" i="6" s="1"/>
  <c r="K22" i="6" s="1"/>
  <c r="K23" i="6" s="1"/>
  <c r="L76" i="5"/>
  <c r="M77" i="5"/>
  <c r="M85" i="5"/>
  <c r="N86" i="5"/>
  <c r="N85" i="5" s="1"/>
  <c r="L79" i="5"/>
  <c r="M80" i="5"/>
  <c r="N83" i="5"/>
  <c r="N82" i="5" s="1"/>
  <c r="M82" i="5"/>
  <c r="M79" i="5" l="1"/>
  <c r="N80" i="5"/>
  <c r="N79" i="5" s="1"/>
  <c r="M76" i="5"/>
  <c r="N77" i="5"/>
  <c r="N76" i="5" s="1"/>
  <c r="L88" i="5"/>
  <c r="L21" i="6" s="1"/>
  <c r="L22" i="6" s="1"/>
  <c r="L23" i="6" s="1"/>
  <c r="N88" i="5" l="1"/>
  <c r="N21" i="6" s="1"/>
  <c r="N22" i="6" s="1"/>
  <c r="M88" i="5"/>
  <c r="M21" i="6" s="1"/>
  <c r="M22" i="6" s="1"/>
  <c r="M23" i="6" s="1"/>
  <c r="N23" i="6" l="1"/>
  <c r="C26" i="6" s="1"/>
  <c r="C28" i="6" s="1"/>
  <c r="C42" i="6" s="1"/>
  <c r="G41" i="6" s="1"/>
  <c r="C41" i="6" l="1"/>
  <c r="G40" i="6" s="1"/>
  <c r="G43" i="6" s="1"/>
  <c r="C48" i="6" s="1"/>
  <c r="C30" i="6"/>
  <c r="C44" i="6" l="1"/>
</calcChain>
</file>

<file path=xl/sharedStrings.xml><?xml version="1.0" encoding="utf-8"?>
<sst xmlns="http://schemas.openxmlformats.org/spreadsheetml/2006/main" count="1365" uniqueCount="1066">
  <si>
    <t>4.1 RENDIMIENTOS TECNICOS</t>
  </si>
  <si>
    <t xml:space="preserve"> Anexo B</t>
  </si>
  <si>
    <t>Servicio Nacional de Empleo:</t>
  </si>
  <si>
    <t>3.2 EXPERIENCIAS DE SOCIOS</t>
  </si>
  <si>
    <t>Unidad Regional:</t>
  </si>
  <si>
    <t xml:space="preserve"> Anexo A</t>
  </si>
  <si>
    <t>PRODUCTO-1</t>
  </si>
  <si>
    <t>11111 - Cultivo de soya</t>
  </si>
  <si>
    <t>11112 - Cultivo de semillas oleaginosas, excepto soya</t>
  </si>
  <si>
    <t>NOMBRE DEL PARTICIPANTE:</t>
  </si>
  <si>
    <t>11113 - Cultivo de leguminosas</t>
  </si>
  <si>
    <t>11114 - Cultivo de trigo</t>
  </si>
  <si>
    <t>CANTIDAD POR MES</t>
  </si>
  <si>
    <t>11115 - Cultivo de maíz</t>
  </si>
  <si>
    <t>MATERIA PRIMA E INSUMOS</t>
  </si>
  <si>
    <t>11116 - Cultivo de arroz</t>
  </si>
  <si>
    <t>Para brindarle un mejor servicio, favor de proporcionar todos los datos que se le solicitan, los cuales son obligatorios y bajo protesta de decir verdad. 
Este formato deberá ser llenado con letra de molde legible y los datos serán incorporados y tratados con fines de control y seguimiento en el Sistema. De igual manera, serán protegidos conforme a lo establecido en la Ley Federal de Transferencia y Acceso a la Información Pública, Gubernamental y demás normatividad aplicable.</t>
  </si>
  <si>
    <t>11132 - Cultivo de otros cítricos</t>
  </si>
  <si>
    <t>UNIDAD DE COMPRA</t>
  </si>
  <si>
    <t>11121 - Cultivo de hortalizas</t>
  </si>
  <si>
    <t>NO</t>
  </si>
  <si>
    <t>UNIDAD DE MEDIDA</t>
  </si>
  <si>
    <t>CUÁNTAS UNIDADES DE MEDIDA TIENE TU UNIDAD DE COMPRA</t>
  </si>
  <si>
    <t>PRECIO POR UNIDAD DE COMPRA</t>
  </si>
  <si>
    <t>PRECIO POR UNIDAD DE MEDIDA</t>
  </si>
  <si>
    <t>UNIDAD DE MEDIDA  DE  MATERIA PRIMA O INSUMOS REQUERIDO POR MES</t>
  </si>
  <si>
    <t>COSTO MATERIA PRIMA O INSUMOS REQUERIDA POR MES</t>
  </si>
  <si>
    <t>COSTO UNITARIO</t>
  </si>
  <si>
    <t>ZACATECAS</t>
  </si>
  <si>
    <t>SI</t>
  </si>
  <si>
    <t>¿CUÁL?</t>
  </si>
  <si>
    <t>11119 - Cultivo de otros cereales</t>
  </si>
  <si>
    <t>AÑO</t>
  </si>
  <si>
    <t>dd/mm/aa</t>
  </si>
  <si>
    <t>(¿Dónde estudió  y en  qué especialidad?)</t>
  </si>
  <si>
    <t>11133 - Cultivo de frutales no cítricos y nueces</t>
  </si>
  <si>
    <t xml:space="preserve">Objetivos: </t>
  </si>
  <si>
    <t>Para la OSNE:</t>
  </si>
  <si>
    <t>11141 - Cultivo de productos alimenticios en invernaderos</t>
  </si>
  <si>
    <t>Para los solicitantes:</t>
  </si>
  <si>
    <t>Asentar la información relacionada con la actividad productiva para la cual solicitan el apoyo en sus diferentes etapas del proceso tanto técnicos, económicos y financieros; e identificar las diferentes etapas que conforman el proceso de producción de un producto o la prestación de un servicio.</t>
  </si>
  <si>
    <t>11142 - Floricultura, y otros cultivos de productos no alimenticios en invernaderos y viveros</t>
  </si>
  <si>
    <t>11191 - Cultivo de tabaco</t>
  </si>
  <si>
    <t>Fecha de inicio de elaboración</t>
  </si>
  <si>
    <t>11192 - Cultivo de algodón</t>
  </si>
  <si>
    <t>No</t>
  </si>
  <si>
    <t>Si</t>
  </si>
  <si>
    <t>¿Desde que fecha?</t>
  </si>
  <si>
    <t>11193 - Cultivo de caña de azúcar</t>
  </si>
  <si>
    <t>Fecha en que se concluye</t>
  </si>
  <si>
    <t>11194 - Cultivo de alfalfa y pastos</t>
  </si>
  <si>
    <t>1. DATOS GENERALES</t>
  </si>
  <si>
    <t>11199 - Otros cultivos</t>
  </si>
  <si>
    <t>11211 - Explotación de bovinos para la producción de carne</t>
  </si>
  <si>
    <t>11212 - Explotación de bovinos para la producción de leche</t>
  </si>
  <si>
    <t>11213 - Explotación de bovinos sin especialización y para otros propósitos</t>
  </si>
  <si>
    <t>11221 - Explotación de porcinos</t>
  </si>
  <si>
    <t xml:space="preserve">                               Nombre                                              Firma</t>
  </si>
  <si>
    <t>POR EL  SERVICIO NACIONAL DE EMPLEO</t>
  </si>
  <si>
    <t>Nombre y Puesto                                                    Firma</t>
  </si>
  <si>
    <t>Analista de Fomento al Autoempleo</t>
  </si>
  <si>
    <t>11231 - Explotación de gallinas para la producción de huevo</t>
  </si>
  <si>
    <t>11232 - Explotación de pollos para la producción de carne</t>
  </si>
  <si>
    <t>COSTO MENSUAL</t>
  </si>
  <si>
    <t>Individual</t>
  </si>
  <si>
    <t>Grupal</t>
  </si>
  <si>
    <t>Familiar</t>
  </si>
  <si>
    <t>PRODUCTO-2</t>
  </si>
  <si>
    <t>11233 - Explotación de guajolotes o pavos</t>
  </si>
  <si>
    <t>4.4 DESCRIPCIÓN DE PROCESOS</t>
  </si>
  <si>
    <t xml:space="preserve"> Anexo C</t>
  </si>
  <si>
    <t>11234 - Producción de aves en incubadora</t>
  </si>
  <si>
    <t>1.3. ¿Esta dado de alta en el RFC?</t>
  </si>
  <si>
    <t>Adquisición de materia prima</t>
  </si>
  <si>
    <t>Paso</t>
  </si>
  <si>
    <t>Nombre de la materia prima</t>
  </si>
  <si>
    <t>Descripción de la actividad</t>
  </si>
  <si>
    <t>Frecuencia de la actividad</t>
  </si>
  <si>
    <t>Tiempo en la actividad</t>
  </si>
  <si>
    <t>Nombre del socio que participa en el proceso</t>
  </si>
  <si>
    <t>11242 - Explotación de caprinos</t>
  </si>
  <si>
    <t>11251 - Acuicultura</t>
  </si>
  <si>
    <t>Fecha de Inscripción en  el RFC</t>
  </si>
  <si>
    <t>DD</t>
  </si>
  <si>
    <t>MM</t>
  </si>
  <si>
    <t>AAAA</t>
  </si>
  <si>
    <t>11293 - Cunicultura y explotación de animales con pelaje fino</t>
  </si>
  <si>
    <t>Elaboración del producto o prestación servicio 1:</t>
  </si>
  <si>
    <t>11299 - Explotación de otros animales</t>
  </si>
  <si>
    <t>Descripción</t>
  </si>
  <si>
    <t>Materias primas o insumos utilizados</t>
  </si>
  <si>
    <t>Máquina o herramienta involucrada en el proceso</t>
  </si>
  <si>
    <t>Tiempo en qué se desarrolla la actividad</t>
  </si>
  <si>
    <t>Diario</t>
  </si>
  <si>
    <t>11311 - Silvicultura</t>
  </si>
  <si>
    <t>PRODUCTO-3</t>
  </si>
  <si>
    <t>Anexar documentos de  inscripción.</t>
  </si>
  <si>
    <t>11321 - Viveros forestales y recolección de productos forestales</t>
  </si>
  <si>
    <r>
      <t xml:space="preserve">1.4 ¿Cuáles son los motivos por los que solicita el apoyo? </t>
    </r>
    <r>
      <rPr>
        <b/>
        <sz val="10"/>
        <rFont val="Soberana Sans"/>
        <family val="3"/>
      </rPr>
      <t>(Razones de mercado, ventajas que lo llevan a pensar en este giro, personales, de impacto social, etc.)</t>
    </r>
  </si>
  <si>
    <t>11241 - Explotación de ovinos</t>
  </si>
  <si>
    <t>11291 - Apicultura</t>
  </si>
  <si>
    <t>Elaboración del producto o prestación de servicio 2:</t>
  </si>
  <si>
    <t>Calle, número exterior y número interior</t>
  </si>
  <si>
    <t>Localidad</t>
  </si>
  <si>
    <t>Entre que calles</t>
  </si>
  <si>
    <t>Calle 1</t>
  </si>
  <si>
    <t>Teléfono fijo</t>
  </si>
  <si>
    <t>Calle 2</t>
  </si>
  <si>
    <t>Teléfono celular</t>
  </si>
  <si>
    <t>Colonia</t>
  </si>
  <si>
    <t>Correo electrónico</t>
  </si>
  <si>
    <t>11331 - Tala de árboles</t>
  </si>
  <si>
    <t>Código Postal</t>
  </si>
  <si>
    <t>PRODUCTO-4</t>
  </si>
  <si>
    <t>11411 - Pesca</t>
  </si>
  <si>
    <t>11421 - Caza y captura</t>
  </si>
  <si>
    <t>Elaboración del producto o prestación de servicio 3:</t>
  </si>
  <si>
    <t>11511 - Servicios relacionados con la agricultura</t>
  </si>
  <si>
    <t>Comercialización de los productos o servicios</t>
  </si>
  <si>
    <t>Productos o servicios</t>
  </si>
  <si>
    <t>Equipo</t>
  </si>
  <si>
    <t>11531 - Servicios relacionados con el aprovechamiento forestal</t>
  </si>
  <si>
    <t>21111 - Extracción de petróleo y gas</t>
  </si>
  <si>
    <t>81211 - Salones y clínicas de belleza y peluqueríasMÉX.</t>
  </si>
  <si>
    <t>21211 - Minería de carbón mineral</t>
  </si>
  <si>
    <t>21221 - Minería de hierro</t>
  </si>
  <si>
    <t>21222 - Minería de oro y plata</t>
  </si>
  <si>
    <t>1.8 Mencione los principales productos o servicios que ofrecerá</t>
  </si>
  <si>
    <t>21223 - Minería de cobre, plomo y zinc</t>
  </si>
  <si>
    <t>#</t>
  </si>
  <si>
    <t>Nombre</t>
  </si>
  <si>
    <t xml:space="preserve">   Firma</t>
  </si>
  <si>
    <t>Producto/Servicio</t>
  </si>
  <si>
    <t>Unidad de medida</t>
  </si>
  <si>
    <t>Cantidad  Mensual</t>
  </si>
  <si>
    <t>21231 - Minería de piedra caliza, mármol y otras piedras dimensionadas</t>
  </si>
  <si>
    <t>Firma</t>
  </si>
  <si>
    <t>21232 - Minería de arena, grava, tezontle, tepetate, arcillas y de otros minerales refractarios</t>
  </si>
  <si>
    <t>21239 - Minería de otros minerales no metálicos</t>
  </si>
  <si>
    <t>21311 - Servicios relacionados con la minería</t>
  </si>
  <si>
    <t>Nombre y Puesto</t>
  </si>
  <si>
    <t>22111 - Generación, transmisión y distribución de energía eléctricaMÉX.</t>
  </si>
  <si>
    <t>22112 - Transmisión y distribución de energía eléctricaMÉX.</t>
  </si>
  <si>
    <t>23611 - Edificación residencial</t>
  </si>
  <si>
    <t>2. CARACTERÍSTICAS DEL LOCAL</t>
  </si>
  <si>
    <t>23621 - Edificación de naves y plantas industriales</t>
  </si>
  <si>
    <t>(Marque con una " X")</t>
  </si>
  <si>
    <t>23711 - Construcción de obras para el tratamiento, distribución y suministro de agua, drenaje y riego</t>
  </si>
  <si>
    <t>23712 - Construcción de obras para petróleo y gas</t>
  </si>
  <si>
    <t>Propio</t>
  </si>
  <si>
    <t>Prestado</t>
  </si>
  <si>
    <t>Rentado</t>
  </si>
  <si>
    <t>Costo mensual de la renta</t>
  </si>
  <si>
    <t>23713 - Construcción de obras de generación y conducción de energía eléctrica y de obras para telecomunicaciones</t>
  </si>
  <si>
    <t>EVALUACIÓN FINANCIERA DEL NEGOCIO</t>
  </si>
  <si>
    <t>23721 - División de terrenos y construcción de obras de urbanización</t>
  </si>
  <si>
    <t xml:space="preserve"> Anexo D</t>
  </si>
  <si>
    <t>23731 - Construcción de vías de comunicación</t>
  </si>
  <si>
    <t>2.2 ¿Cuál es el horario en que laborará?</t>
  </si>
  <si>
    <t xml:space="preserve">23799 - Otras construcciones de ingeniería civil </t>
  </si>
  <si>
    <t>23811 - Trabajos de cimentacionesCAN., EE.UU.</t>
  </si>
  <si>
    <t>Días</t>
  </si>
  <si>
    <t>Lunes</t>
  </si>
  <si>
    <t>Martes</t>
  </si>
  <si>
    <t>Miércoles</t>
  </si>
  <si>
    <t>Jueves</t>
  </si>
  <si>
    <t>Viernes</t>
  </si>
  <si>
    <t>Sábado</t>
  </si>
  <si>
    <t>Domingo</t>
  </si>
  <si>
    <t>23812 - Montaje de estructuras prefabricadasCAN., EE.UU.</t>
  </si>
  <si>
    <t>23813 - Trabajos de albañileríaCAN., EE.UU.</t>
  </si>
  <si>
    <t>A</t>
  </si>
  <si>
    <t>23819 - Otros trabajos en exterioresCAN., EE.UU.</t>
  </si>
  <si>
    <t>Horario</t>
  </si>
  <si>
    <t>De</t>
  </si>
  <si>
    <t>Hrs.</t>
  </si>
  <si>
    <t>a</t>
  </si>
  <si>
    <t>23821 - Instalaciones eléctricas en construcciones</t>
  </si>
  <si>
    <t xml:space="preserve">y de </t>
  </si>
  <si>
    <t>23822 - Instalaciones hidrosanitarias, de gas, sistemas centrales de aire acondicionado y calefacción</t>
  </si>
  <si>
    <r>
      <t>2.3 Gasto corriente</t>
    </r>
    <r>
      <rPr>
        <sz val="11"/>
        <rFont val="Soberana Sans"/>
        <family val="3"/>
      </rPr>
      <t xml:space="preserve"> </t>
    </r>
  </si>
  <si>
    <t>Número de integrantes:</t>
  </si>
  <si>
    <t>23831 - Colocación de muros falsos, aislamiento y enyesado</t>
  </si>
  <si>
    <t>23832 - Trabajos de pintura y otros cubrimientos de paredes</t>
  </si>
  <si>
    <t>RESULTADO DE LA EVALUACIÓN FINANCIERA DEL NEGOCIO</t>
  </si>
  <si>
    <t>Servicios</t>
  </si>
  <si>
    <r>
      <rPr>
        <b/>
        <sz val="11"/>
        <rFont val="Soberana Sans"/>
        <family val="3"/>
      </rPr>
      <t xml:space="preserve">Requiere          </t>
    </r>
    <r>
      <rPr>
        <b/>
        <sz val="9"/>
        <rFont val="Soberana Sans"/>
        <family val="3"/>
      </rPr>
      <t xml:space="preserve">                      </t>
    </r>
    <r>
      <rPr>
        <sz val="9"/>
        <rFont val="Soberana Sans"/>
        <family val="3"/>
      </rPr>
      <t>(Marque con una "X")</t>
    </r>
  </si>
  <si>
    <t xml:space="preserve"> Anexo E</t>
  </si>
  <si>
    <r>
      <rPr>
        <b/>
        <sz val="11"/>
        <rFont val="Soberana Sans"/>
        <family val="3"/>
      </rPr>
      <t xml:space="preserve">Tiene         </t>
    </r>
    <r>
      <rPr>
        <b/>
        <sz val="9"/>
        <rFont val="Soberana Sans"/>
        <family val="3"/>
      </rPr>
      <t xml:space="preserve"> 
</t>
    </r>
    <r>
      <rPr>
        <sz val="9"/>
        <rFont val="Soberana Sans"/>
        <family val="3"/>
      </rPr>
      <t>(Marque con una "X")</t>
    </r>
  </si>
  <si>
    <t xml:space="preserve">Pago Mensual </t>
  </si>
  <si>
    <t>23833 - Colocación de pisos flexibles y de madera</t>
  </si>
  <si>
    <t>Aportaciones</t>
  </si>
  <si>
    <t>Agua</t>
  </si>
  <si>
    <t>Importe</t>
  </si>
  <si>
    <t>%</t>
  </si>
  <si>
    <t>Socios</t>
  </si>
  <si>
    <t>23834 - Colocación de pisos cerámicos y azulejos</t>
  </si>
  <si>
    <t>Electricidad</t>
  </si>
  <si>
    <t>23835 - Realización de trabajos de carpintería en el lugar de la construcción</t>
  </si>
  <si>
    <t>Teléfono</t>
  </si>
  <si>
    <t>23839 - Otros trabajos de acabados en edificaciones</t>
  </si>
  <si>
    <t>Gas</t>
  </si>
  <si>
    <t>OSNE</t>
  </si>
  <si>
    <t>23891 - Preparación de terrenos para la construcción</t>
  </si>
  <si>
    <t>Total</t>
  </si>
  <si>
    <t>TOTAL</t>
  </si>
  <si>
    <t>23899 - Otros trabajos especializados para la construcción</t>
  </si>
  <si>
    <t>Aportación OSNE:</t>
  </si>
  <si>
    <t>2.3.2 Otros gastos</t>
  </si>
  <si>
    <t>31121 - Beneficio del arroz, elaboración de productos de molinería, y de malta</t>
  </si>
  <si>
    <t>Concepto</t>
  </si>
  <si>
    <t>Gasto Corriente</t>
  </si>
  <si>
    <t>Pago Mensual</t>
  </si>
  <si>
    <t>31122 - Elaboración de almidones, aceites y grasas vegetales comestibles</t>
  </si>
  <si>
    <t>Resumen Ejecutivo</t>
  </si>
  <si>
    <t>Mes</t>
  </si>
  <si>
    <t>Sueldos y salarios Socios</t>
  </si>
  <si>
    <t>31123 - Elaboración de cereales para el desayuno</t>
  </si>
  <si>
    <t>31131 - Elaboración de azúcares</t>
  </si>
  <si>
    <t>Ventas Totales</t>
  </si>
  <si>
    <t>31132 - Elaboración de chocolate y productos de chocolate a partir de cacao</t>
  </si>
  <si>
    <t>31133 - Elaboración de productos de chocolate a partir de chocolate</t>
  </si>
  <si>
    <t>31134 - Elaboración de dulces, chicles y productos de confitería que no sean de chocolate</t>
  </si>
  <si>
    <t>Sueldos y salarios Trabajadores</t>
  </si>
  <si>
    <t>Gastos  Totales</t>
  </si>
  <si>
    <t>Renta del local</t>
  </si>
  <si>
    <t>31141 - Congelación de frutas, verduras y alimentos preparados</t>
  </si>
  <si>
    <t>31142 - Conservación de frutas, verduras y alimentos preparados por procesos distintos a la congelación</t>
  </si>
  <si>
    <t>Pago de servicios</t>
  </si>
  <si>
    <t>2.4 ¿Qué modificaciones, instalaciones u obra civil necesita realizar al local para el funcionamiento del  negocio?</t>
  </si>
  <si>
    <t>Utilidad Neta</t>
  </si>
  <si>
    <t>31152 - Elaboración de helados y paletas</t>
  </si>
  <si>
    <t>Utilidad Acumulada</t>
  </si>
  <si>
    <t>Otros gastos</t>
  </si>
  <si>
    <t>31161 - Matanza, empacado y procesamiento de carne de ganado, aves y otros animales comestibles</t>
  </si>
  <si>
    <t>Servicio</t>
  </si>
  <si>
    <t>Tiempo de realización</t>
  </si>
  <si>
    <t>Costo</t>
  </si>
  <si>
    <t>31171 - Preparación y envasado de pescados y mariscos</t>
  </si>
  <si>
    <t>Cálculo de Rentabilidad</t>
  </si>
  <si>
    <t>31181 - Elaboración de pan y otros productos de panadería</t>
  </si>
  <si>
    <r>
      <t xml:space="preserve">Utilidad Neta  mensual </t>
    </r>
    <r>
      <rPr>
        <sz val="10"/>
        <rFont val="Soberana Sans"/>
        <family val="3"/>
      </rPr>
      <t>(Utilidad neta acumulada/12)</t>
    </r>
  </si>
  <si>
    <t>31182 - Elaboración de galletas y pastas para sopa</t>
  </si>
  <si>
    <t>Drenaje</t>
  </si>
  <si>
    <t>31183 - Elaboración de tortillas de maíz y molienda de nixtamal</t>
  </si>
  <si>
    <t>Inversión OSNE anual</t>
  </si>
  <si>
    <t>31191 - Elaboración de botanas</t>
  </si>
  <si>
    <t>Rentabilidad</t>
  </si>
  <si>
    <t>Construcción</t>
  </si>
  <si>
    <t>Tiempo de recuperación (meses)</t>
  </si>
  <si>
    <t>31192 - Industrias del café y del té</t>
  </si>
  <si>
    <t>31193 - Elaboración de concentrados, polvos, jarabes y esencias de sabor para bebidas</t>
  </si>
  <si>
    <t>Tiempo de recuperación (meses) real</t>
  </si>
  <si>
    <t>Otros (¿cuáles?)</t>
  </si>
  <si>
    <t>Gastos Diferidos</t>
  </si>
  <si>
    <t>31194 - Elaboración de condimentos y aderezos</t>
  </si>
  <si>
    <t>RESUMEN GLOBAL</t>
  </si>
  <si>
    <t>31199 - Elaboración de otros alimentos</t>
  </si>
  <si>
    <t>Modificaciones, Instalaciones u Obra Civil</t>
  </si>
  <si>
    <r>
      <t xml:space="preserve">Nota: </t>
    </r>
    <r>
      <rPr>
        <sz val="11"/>
        <rFont val="Soberana Sans"/>
        <family val="3"/>
      </rPr>
      <t>Considerar que el tiempo máximo para inicio de operaciones son 20 días hábiles, a partir de la entrega de los bienes.</t>
    </r>
  </si>
  <si>
    <t>31211 - Elaboración de refrescos, hielo y otras bebidas no alcohólicas, y purificación y embotellado de agua</t>
  </si>
  <si>
    <t>Promoción, Difusión y Publicidad</t>
  </si>
  <si>
    <t>31212 - Elaboración de cerveza</t>
  </si>
  <si>
    <t>3. DATOS DE LOS INTEGRANTES</t>
  </si>
  <si>
    <t>Permisos, Licencias y Autorizaciones</t>
  </si>
  <si>
    <t>31213 - Elaboración de bebidas alcohólicas a base de uva y bebidas fermentadas, excepto cerveza</t>
  </si>
  <si>
    <t>31221 - Beneficio del tabaco</t>
  </si>
  <si>
    <t>DESCRIPCIÓN</t>
  </si>
  <si>
    <t>Representante</t>
  </si>
  <si>
    <t>Contratación de Seguro contra daños</t>
  </si>
  <si>
    <t>MONTOS</t>
  </si>
  <si>
    <t>31311 - Preparación e hilado de fibras textiles, y fabricación de hilos</t>
  </si>
  <si>
    <t>Nombre (s)</t>
  </si>
  <si>
    <t>Primer Apellido</t>
  </si>
  <si>
    <t>Segundo Apellido</t>
  </si>
  <si>
    <t>Edad</t>
  </si>
  <si>
    <t>Ingreso Mensual esperado</t>
  </si>
  <si>
    <t>31321 - Fabricación de telas anchas de trama</t>
  </si>
  <si>
    <t>Período</t>
  </si>
  <si>
    <t>31322 - Fabricación de telas angostas de trama y pasamanería</t>
  </si>
  <si>
    <t>Salarios</t>
  </si>
  <si>
    <t>Gastos Generales</t>
  </si>
  <si>
    <t>Utilidad-mes</t>
  </si>
  <si>
    <t>Utilidad neta promedio mensual</t>
  </si>
  <si>
    <t>31323 - Fabricación de telas no tejidas (comprimidas)</t>
  </si>
  <si>
    <t>Gasto corriente</t>
  </si>
  <si>
    <t>Recurso</t>
  </si>
  <si>
    <t>31324 - Fabricación de telas de punto</t>
  </si>
  <si>
    <t>Periodo de recuperación de la inversión</t>
  </si>
  <si>
    <t>Gastos diferidos</t>
  </si>
  <si>
    <t>31331 - Acabado de productos textiles</t>
  </si>
  <si>
    <t>Utilidad mensual por socio</t>
  </si>
  <si>
    <t>31332 - Fabricación de telas recubiertas</t>
  </si>
  <si>
    <t>31411 - Fabricación de alfombras y tapetes</t>
  </si>
  <si>
    <t>BENEFICIO DEL APOYO</t>
  </si>
  <si>
    <t>31412 - Confección de cortinas, blancos y similares</t>
  </si>
  <si>
    <t>RESULTADO FINANCIERO</t>
  </si>
  <si>
    <t>31491 - Confección de costales y productos de textiles recubiertos y de materiales sucedáneos</t>
  </si>
  <si>
    <t>Reserva de Reposición</t>
  </si>
  <si>
    <t>31499 - Fabricación de otros productos textiles no clasificados en otra parte</t>
  </si>
  <si>
    <t>31511 - Fabricación de calcetines y medias de punto</t>
  </si>
  <si>
    <t>Trabajadores</t>
  </si>
  <si>
    <t>32562 - Fabricación de cosméticos, perfumes y otras preparaciones de tocador</t>
  </si>
  <si>
    <t>Ocupación</t>
  </si>
  <si>
    <t>Ingreso Mensual</t>
  </si>
  <si>
    <t>32591 - Fabricación de tintas para impresión</t>
  </si>
  <si>
    <t xml:space="preserve">Pormenorizado de modificaciones, instalaciones u obra civil </t>
  </si>
  <si>
    <t>32592 - Fabricación de explosivos</t>
  </si>
  <si>
    <t>32599 - Fabricación de otros productos químicos</t>
  </si>
  <si>
    <t>32611 - Fabricación de bolsas y películas de plástico flexible</t>
  </si>
  <si>
    <t>32612 - Fabricación de tubería y conexiones, y tubos para embalaje</t>
  </si>
  <si>
    <t>3.2  Experiencia de los socios ir a: ( Anexo A )</t>
  </si>
  <si>
    <t>31699 - Fabricación de otros productos de cuero, piel y materiales sucedáneos</t>
  </si>
  <si>
    <t>32111 - Aserrado y conservación de la madera</t>
  </si>
  <si>
    <t>32191 - Fabricación de productos de madera para la construcción</t>
  </si>
  <si>
    <t>32192 - Fabricación de productos para embalaje y envases de madera</t>
  </si>
  <si>
    <t>¿Quién?</t>
  </si>
  <si>
    <t>32199 - Fabricación de otros productos de madera y de materiales trenzables, excepto palma</t>
  </si>
  <si>
    <t>¿Explique dónde y en qué actividad?</t>
  </si>
  <si>
    <t>32211 - Fabricación de pulpa</t>
  </si>
  <si>
    <t>32212 - Fabricación de papel</t>
  </si>
  <si>
    <t>32213 - Fabricación de cartón</t>
  </si>
  <si>
    <r>
      <t xml:space="preserve">En calidad de: </t>
    </r>
    <r>
      <rPr>
        <sz val="11"/>
        <rFont val="Soberana Sans"/>
        <family val="3"/>
      </rPr>
      <t>(Marque con una "X")</t>
    </r>
  </si>
  <si>
    <t>32221 - Fabricación de envases de cartón</t>
  </si>
  <si>
    <t>32222 - Fabricación de bolsas de papel y productos celulósicos recubiertos y tratados</t>
  </si>
  <si>
    <t>Dueño</t>
  </si>
  <si>
    <t>Socio</t>
  </si>
  <si>
    <t>Empleado</t>
  </si>
  <si>
    <t>32223 - Fabricación de productos de papelería</t>
  </si>
  <si>
    <t>32229 - Fabricación de otros productos de cartón y papel</t>
  </si>
  <si>
    <t>32312 - Industrias conexas a la impresión</t>
  </si>
  <si>
    <t>3.4 ¿Alguno de los participantes mantiene una relación laboral subordinada con otro (s) participante (s)?</t>
  </si>
  <si>
    <t>32411 - Refinación de petróleo</t>
  </si>
  <si>
    <t>32412 - Fabricación de productos de asfalto</t>
  </si>
  <si>
    <t>Nombre del subordinado</t>
  </si>
  <si>
    <t>32419 - Fabricación de otros productos derivados del petróleo refinado y del carbón mineral</t>
  </si>
  <si>
    <t>32511 - Fabricación de petroquímicos básicos del gas natural y del petróleo refinado</t>
  </si>
  <si>
    <t>¿Con quién?</t>
  </si>
  <si>
    <t>Nombre del socio o patrón</t>
  </si>
  <si>
    <t>32512 - Fabricación de gases industriales</t>
  </si>
  <si>
    <t>Ventas</t>
  </si>
  <si>
    <t>32513 - Fabricación de pigmentos y colorantes sintéticos</t>
  </si>
  <si>
    <r>
      <rPr>
        <b/>
        <sz val="11"/>
        <color rgb="FF000000"/>
        <rFont val="Soberana Sans"/>
        <family val="3"/>
      </rPr>
      <t>NOTA:</t>
    </r>
    <r>
      <rPr>
        <sz val="11"/>
        <color rgb="FF000000"/>
        <rFont val="Soberana Sans"/>
        <family val="3"/>
      </rPr>
      <t xml:space="preserve"> (Si hay más de uno incluir una tabla anexa con la información del número y nombre de personas)</t>
    </r>
  </si>
  <si>
    <t>32518 - Fabricación de otros productos químicos básicos inorgánicos</t>
  </si>
  <si>
    <t>32521 - Fabricación de resinas y hules sintéticos</t>
  </si>
  <si>
    <t>4. ASPECTO TÉCNICO</t>
  </si>
  <si>
    <t>32522 - Fabricación de fibras químicas</t>
  </si>
  <si>
    <t>4.1 Rendimientos técnicos</t>
  </si>
  <si>
    <r>
      <t xml:space="preserve"> </t>
    </r>
    <r>
      <rPr>
        <sz val="11"/>
        <rFont val="Soberana Sans"/>
        <family val="3"/>
      </rPr>
      <t xml:space="preserve">(Detallar qué cantidades se requieren de materias primas para producir una unidad de producto; si produce varios, ejemplificar los más importantes que representen, </t>
    </r>
    <r>
      <rPr>
        <sz val="11"/>
        <color rgb="FF000000"/>
        <rFont val="Soberana Sans"/>
        <family val="3"/>
      </rPr>
      <t>al menos el 70</t>
    </r>
    <r>
      <rPr>
        <sz val="11"/>
        <rFont val="Soberana Sans"/>
        <family val="3"/>
      </rPr>
      <t xml:space="preserve">% de su producción). </t>
    </r>
  </si>
  <si>
    <t>32532 - Fabricación de pesticidas y otros agroquímicos, excepto fertilizantes</t>
  </si>
  <si>
    <t xml:space="preserve">Anexo B </t>
  </si>
  <si>
    <t>Precio de Venta</t>
  </si>
  <si>
    <t>32541 - Fabricación de productos farmacéuticos</t>
  </si>
  <si>
    <t>Unidades</t>
  </si>
  <si>
    <t>4.2 Descripción y principales características técnicas de la maquinaria, herramientas y equipos para los cuales solicita el apoyo.</t>
  </si>
  <si>
    <t>32561 - Fabricación de jabones, limpiadores y dentífricos</t>
  </si>
  <si>
    <t>Nombre del bien</t>
  </si>
  <si>
    <t xml:space="preserve">Características </t>
  </si>
  <si>
    <t>Cantidad</t>
  </si>
  <si>
    <r>
      <t xml:space="preserve">Precio Cotizado
</t>
    </r>
    <r>
      <rPr>
        <sz val="11"/>
        <rFont val="Soberana Sans"/>
        <family val="3"/>
      </rPr>
      <t>(considerando la cantida solicitada)</t>
    </r>
  </si>
  <si>
    <t>Lo sabe utilizar              (Si o No)</t>
  </si>
  <si>
    <t>Requiere capacitación                (Si o No)</t>
  </si>
  <si>
    <t>32613 - Fabricación de laminados de plástico rígido</t>
  </si>
  <si>
    <t>32614 - Fabricación de espumas y productos de poliestireno</t>
  </si>
  <si>
    <t>32615 - Fabricación de espumas y productos de uretano</t>
  </si>
  <si>
    <t>32616 - Fabricación de botellas de plástico</t>
  </si>
  <si>
    <t>32619 - Fabricación de otros productos de plástico</t>
  </si>
  <si>
    <t>32621 - Fabricación y revitalización de llantas</t>
  </si>
  <si>
    <t>32622 - Fabricación de bandas y mangueras de hule y de plástico</t>
  </si>
  <si>
    <t>VENTAS TOTALES</t>
  </si>
  <si>
    <t>32629 - Fabricación de otros productos de hule</t>
  </si>
  <si>
    <t>32711 - Fabricación de artículos de alfarería, porcelana, loza y muebles de baño</t>
  </si>
  <si>
    <t>32712 - Fabricación de productos a base de arcilla para la construcción</t>
  </si>
  <si>
    <t>Concentrado de Materia Prima</t>
  </si>
  <si>
    <t>32731 - Fabricación de cemento y productos a base de cemento en plantas integradas</t>
  </si>
  <si>
    <t>32732 - Fabricación de concreto</t>
  </si>
  <si>
    <t>Costo Unitario</t>
  </si>
  <si>
    <t>32739 - Fabricación de otros productos de cemento y concreto</t>
  </si>
  <si>
    <t>32742 - Fabricación de yeso y productos de yeso</t>
  </si>
  <si>
    <t>4.3 ¿Tienen previsto contratar algún seguro contra daños  o robo para los bienes solicitados?</t>
  </si>
  <si>
    <t>32791 - Fabricación de productos abrasivos</t>
  </si>
  <si>
    <t>32799 - Fabricación de otros productos a base de minerales no metálicos</t>
  </si>
  <si>
    <t>Costo estimado</t>
  </si>
  <si>
    <t>33111 - Industria básica del hierro y del acero</t>
  </si>
  <si>
    <t>33121 - Fabricación de tubos y postes de hierro y acero</t>
  </si>
  <si>
    <r>
      <t>Nota Importante</t>
    </r>
    <r>
      <rPr>
        <sz val="11"/>
        <rFont val="Soberana Sans"/>
        <family val="3"/>
      </rPr>
      <t>: En caso de siniestro, los beneficiarios tendrán que reponer los bienes, por lo que se sugiere la adquisición de un seguro contra dichos siniestros.</t>
    </r>
  </si>
  <si>
    <t>33122 - Fabricación de otros productos de hierro y acero</t>
  </si>
  <si>
    <r>
      <t>4.4 Describa las actividades a desarrollar durante el proceso de adquisición de materia prima, elaboración y comercialización del producto o prestación del servicio</t>
    </r>
    <r>
      <rPr>
        <sz val="11"/>
        <rFont val="Soberana Sans"/>
        <family val="3"/>
      </rPr>
      <t xml:space="preserve"> (Los procesos deben ser descritos de manera completa y para cada uno de los productos y servicios,  por lo que si se requiere mayor espacio se deberá anexar las hojas necesarias).</t>
    </r>
  </si>
  <si>
    <t>33141 - Fundición y refinación de cobre, metales preciosos y de otros metales no ferrosos</t>
  </si>
  <si>
    <t>33142 - Laminación secundaria de cobre</t>
  </si>
  <si>
    <t xml:space="preserve">Anexo C </t>
  </si>
  <si>
    <t>33149 - Laminación secundaria de otros metales no ferrosos</t>
  </si>
  <si>
    <t>33151 - Moldeo por fundición de piezas de hierro y acero</t>
  </si>
  <si>
    <t>33152 - Moldeo por fundición de piezas metálicas no ferrosas</t>
  </si>
  <si>
    <t>Nombre del  permiso, licencia o autorización</t>
  </si>
  <si>
    <t>Dependencia que lo expide</t>
  </si>
  <si>
    <t>¿ Cuenta con el?</t>
  </si>
  <si>
    <t>En caso de no contar con el:</t>
  </si>
  <si>
    <t>33211 - Fabricación de productos metálicos forjados y troquelados</t>
  </si>
  <si>
    <t>Costo aproximado</t>
  </si>
  <si>
    <t>Tiempo de Expedición</t>
  </si>
  <si>
    <t>33221 - Fabricación de herramientas de mano sin motor y utensilios de cocina metálicos</t>
  </si>
  <si>
    <t>33232 - Fabricación de productos de herrería</t>
  </si>
  <si>
    <t>33241 - Fabricación de calderas industriales</t>
  </si>
  <si>
    <t>33242 - Fabricación de tanques metálicos de calibre grueso</t>
  </si>
  <si>
    <t>33243 - Fabricación de envases metálicos de calibre ligero</t>
  </si>
  <si>
    <t>33251 - Fabricación de herrajes y cerraduras</t>
  </si>
  <si>
    <t>COSTOS TOTALES</t>
  </si>
  <si>
    <t>33281 - Recubrimientos y terminados metálicos</t>
  </si>
  <si>
    <t>33291 - Fabricación de válvulas metálicas</t>
  </si>
  <si>
    <t>4.6 ¿ Una vez que reciba el apoyo ¿qué otros permisos, licencias o autorizaciones se requieren?</t>
  </si>
  <si>
    <t>33311 - Fabricación de maquinaria y equipo agropecuario</t>
  </si>
  <si>
    <t>¿Cuenta con el?</t>
  </si>
  <si>
    <t>33312 - Fabricación de maquinaria y equipo para la construcción</t>
  </si>
  <si>
    <t>33313 - Fabricación de maquinaria y equipo para la industria extractiva</t>
  </si>
  <si>
    <t>33321 - Fabricación de maquinaria y equipo para la industria de la madera</t>
  </si>
  <si>
    <t>33322 - Fabricación de maquinaria y equipo para la industria del hule y del plástico</t>
  </si>
  <si>
    <t>33329 - Fabricación de maquinaria y equipo para otras industrias manufactureras</t>
  </si>
  <si>
    <t>33331 - Fabricación de maquinaria y equipo para el comercio y los servicios</t>
  </si>
  <si>
    <t>33341 - Fabricación de equipo de aire acondicionado, calefacción, y de refrigeración industrial y comercial</t>
  </si>
  <si>
    <t>33392 - Fabricación de maquinaria y equipo para levantar y trasladar</t>
  </si>
  <si>
    <t>33399 - Fabricación de otra maquinaria y equipo para la industria en general</t>
  </si>
  <si>
    <t>33411 - Fabricación de computadoras y equipo periférico</t>
  </si>
  <si>
    <t>5.  ABASTO DE MATERIA PRIMA E INSUMOS</t>
  </si>
  <si>
    <t>33421 - Fabricación de equipo telefónico</t>
  </si>
  <si>
    <t>5.1 Localización y frecuencia</t>
  </si>
  <si>
    <t>33429 - Fabricación de otros equipos de comunicación</t>
  </si>
  <si>
    <t>33431 - Fabricación de equipo de audio y de video</t>
  </si>
  <si>
    <t>Nombre del proveedor</t>
  </si>
  <si>
    <t>Domicilio del proveedor</t>
  </si>
  <si>
    <t>Materia prima y/o insumo</t>
  </si>
  <si>
    <t xml:space="preserve">Periodicidad con la que se comprará </t>
  </si>
  <si>
    <t>33441 - Fabricación de componentes electrónicos</t>
  </si>
  <si>
    <t>33451 - Fabricación de instrumentos de medición, control, navegación, y equipo médico electrónico</t>
  </si>
  <si>
    <t>33461 - Fabricación y reproducción de medios magnéticos y ópticos</t>
  </si>
  <si>
    <t>33511 - Fabricación de focos</t>
  </si>
  <si>
    <t>33512 - Fabricación de lámparas ornamentales</t>
  </si>
  <si>
    <t>6.  MERCADO DEL PRODUCTO O SERVICIO</t>
  </si>
  <si>
    <t>33522 - Fabricación de aparatos de línea blanca</t>
  </si>
  <si>
    <t>6.1 ¿Qué tipo de mercado pretende atender?</t>
  </si>
  <si>
    <t>33591 - Fabricación de acumuladores y pilas</t>
  </si>
  <si>
    <t>33592 - Fabricación de cables de conducción eléctrica</t>
  </si>
  <si>
    <t>Tipo de mercado que pretende atender</t>
  </si>
  <si>
    <t>Local*</t>
  </si>
  <si>
    <t>Municipal*</t>
  </si>
  <si>
    <t>Regional*</t>
  </si>
  <si>
    <t>Otros</t>
  </si>
  <si>
    <t>33593 - Fabricación de enchufes, contactos, fusibles y otros accesorios para instalaciones eléctricas</t>
  </si>
  <si>
    <t>Número de habitantes</t>
  </si>
  <si>
    <t>33599 - Fabricación de otros productos eléctricos</t>
  </si>
  <si>
    <t>Clientes potenciales</t>
  </si>
  <si>
    <t>33611 - Fabricación de automóviles y camionetas</t>
  </si>
  <si>
    <t>*Cantidad estimada</t>
  </si>
  <si>
    <t>33612 - Fabricación de camiones y tractocamiones</t>
  </si>
  <si>
    <t>6.2 Clientes potenciales</t>
  </si>
  <si>
    <t>43211 - Comercio al por mayor de productos textiles, excepto ropaMÉX.</t>
  </si>
  <si>
    <r>
      <t xml:space="preserve">6.2.1 Mencione cuales son sus clientes y su ubicación </t>
    </r>
    <r>
      <rPr>
        <sz val="11"/>
        <rFont val="Soberana Sans"/>
        <family val="3"/>
      </rPr>
      <t>(Marque con una “X” la opción que aplique a su situación)</t>
    </r>
  </si>
  <si>
    <t>43213 - Comercio al por mayor de calzadoMÉX.</t>
  </si>
  <si>
    <t>Clientes</t>
  </si>
  <si>
    <t>¿Dónde se encuentran?</t>
  </si>
  <si>
    <t>43311 - Comercio al por mayor de productos farmacéuticosMÉX.</t>
  </si>
  <si>
    <t>Municipio</t>
  </si>
  <si>
    <t>Región</t>
  </si>
  <si>
    <t>43321 - Comercio al por mayor de artículos de perfumería y cosméticosMÉX.</t>
  </si>
  <si>
    <r>
      <t xml:space="preserve">Consumidores directos </t>
    </r>
    <r>
      <rPr>
        <sz val="10"/>
        <rFont val="Soberana Sans"/>
        <family val="3"/>
      </rPr>
      <t>(amas de casa, estudiantes, transeúntes, etc.)</t>
    </r>
  </si>
  <si>
    <t>43322 - Comercio al por mayor de artículos de joyería y relojesMÉX.</t>
  </si>
  <si>
    <t>Empresas o Gobierno</t>
  </si>
  <si>
    <t>43331 - Comercio al por mayor de discos, juguetes y artículos deportivosMÉX.</t>
  </si>
  <si>
    <r>
      <rPr>
        <b/>
        <sz val="11"/>
        <color rgb="FF000000"/>
        <rFont val="Soberana Sans"/>
        <family val="3"/>
      </rPr>
      <t>NOTA:</t>
    </r>
    <r>
      <rPr>
        <sz val="11"/>
        <color rgb="FF000000"/>
        <rFont val="Soberana Sans"/>
        <family val="3"/>
      </rPr>
      <t xml:space="preserve"> Indicar su ubicación en el croquis de localización del  inciso 1.6.</t>
    </r>
  </si>
  <si>
    <t>43341 - Comercio al por mayor de artículos de papeleríaMÉX.</t>
  </si>
  <si>
    <t>33621 - Fabricación de carrocerías y remolques</t>
  </si>
  <si>
    <t>33631 - Fabricación de motores de gasolina y sus partes para vehículos automotrices</t>
  </si>
  <si>
    <t>6.3 Características  de la oferta del producto o servicio (Competencia) :</t>
  </si>
  <si>
    <t>33634 - Fabricación de partes de sistemas de frenos para vehículos automotrices</t>
  </si>
  <si>
    <t>Nombre del negocio (s)</t>
  </si>
  <si>
    <t>Distancia aproximada</t>
  </si>
  <si>
    <t>Observaciones</t>
  </si>
  <si>
    <t>43212 - Comercio al por mayor de ropa, bisutería y accesorios de vestirMÉX.</t>
  </si>
  <si>
    <t>a)</t>
  </si>
  <si>
    <t>b)</t>
  </si>
  <si>
    <t>c)</t>
  </si>
  <si>
    <r>
      <rPr>
        <b/>
        <sz val="11"/>
        <rFont val="Soberana Sans"/>
        <family val="3"/>
      </rPr>
      <t xml:space="preserve">Nota: </t>
    </r>
    <r>
      <rPr>
        <sz val="11"/>
        <rFont val="Soberana Sans"/>
        <family val="3"/>
      </rPr>
      <t>Si no existe en el lugar mencionar los más próximos.</t>
    </r>
  </si>
  <si>
    <t>6.3.2 ¿A qué precio se pretenden ofrecer los productos o servicios y a qué precio los ofrece la competencia?</t>
  </si>
  <si>
    <t>33994 - Fabricación de artículos y accesorios para escritura, pintura, dibujo y actividades de oficina</t>
  </si>
  <si>
    <t>Producto</t>
  </si>
  <si>
    <t>Precio de la Competencia</t>
  </si>
  <si>
    <t>33995 - Fabricación de anuncios y señalamientos</t>
  </si>
  <si>
    <t>33999 - Otras industrias manufactureras</t>
  </si>
  <si>
    <t>43111 - Comercio al por mayor de abarrotesMÉX.</t>
  </si>
  <si>
    <t>43112 - Comercio al por mayor de carnesMÉX.</t>
  </si>
  <si>
    <t>43113 - Comercio al por mayor de frutas y verduras frescasMÉX.</t>
  </si>
  <si>
    <t>43114 - Comercio al por mayor de huevoMÉX.</t>
  </si>
  <si>
    <t>43115 - Comercio al por mayor de semillas y granos alimenticios, especias y chiles secosMÉX.</t>
  </si>
  <si>
    <t>43342 - Comercio al por mayor de librosMÉX.</t>
  </si>
  <si>
    <t>43343 - Comercio al por mayor de revistas y periódicosMÉX.</t>
  </si>
  <si>
    <t>Tipo de cliente</t>
  </si>
  <si>
    <t xml:space="preserve"> ¿Por qué los clientes preferirían acudir a  su negocio?</t>
  </si>
  <si>
    <t>43351 - Comercio al por mayor de electrodomésticos menores y aparatos de línea blancaMÉX.</t>
  </si>
  <si>
    <t>Precio</t>
  </si>
  <si>
    <t>Calidad</t>
  </si>
  <si>
    <r>
      <t xml:space="preserve">Ubicación </t>
    </r>
    <r>
      <rPr>
        <sz val="11"/>
        <rFont val="Soberana Sans"/>
        <family val="3"/>
      </rPr>
      <t>(Comodidad)</t>
    </r>
  </si>
  <si>
    <r>
      <t xml:space="preserve">Servicio </t>
    </r>
    <r>
      <rPr>
        <sz val="11"/>
        <rFont val="Soberana Sans"/>
        <family val="3"/>
      </rPr>
      <t>(Atención)</t>
    </r>
  </si>
  <si>
    <t>Variedad o especialidad</t>
  </si>
  <si>
    <t>Otros             ¿Cuáles?</t>
  </si>
  <si>
    <t>43411 - Comercio al por mayor de materias primas agropecuarias y forestalesMÉX.</t>
  </si>
  <si>
    <r>
      <t xml:space="preserve">Consumidores directos </t>
    </r>
    <r>
      <rPr>
        <sz val="10"/>
        <rFont val="Soberana Sans"/>
        <family val="3"/>
      </rPr>
      <t>(amas de casa, estudiantes, transeúntes, etc.)</t>
    </r>
  </si>
  <si>
    <t>43421 - Comercio al por mayor de materiales para la construcción, excepto de madera y metálicosMÉX.</t>
  </si>
  <si>
    <t>43422 - Comercio al por mayor de otros materiales para la construcción y materias primas para otras industriasMÉX.</t>
  </si>
  <si>
    <t>43423 - Comercio al por mayor de combustibles de uso industrialMÉX.</t>
  </si>
  <si>
    <t>6.3.4 Demanda del producto o servicio</t>
  </si>
  <si>
    <t>43424 - Comercio al por mayor de artículos desechablesMÉX.</t>
  </si>
  <si>
    <t>¿Con qué frecuencia los clientes consumirían sus productos o servicios?</t>
  </si>
  <si>
    <t>49319 - Otros servicios de almacenamiento con instalaciones especializadas</t>
  </si>
  <si>
    <t>Semanal</t>
  </si>
  <si>
    <t>Mensual</t>
  </si>
  <si>
    <t>Otro (Especifique)</t>
  </si>
  <si>
    <t>51111 - Edición de periódicos y edición de estas publicaciones integrada con la impresión</t>
  </si>
  <si>
    <r>
      <t xml:space="preserve">Consumidores directos </t>
    </r>
    <r>
      <rPr>
        <sz val="10"/>
        <rFont val="Soberana Sans"/>
        <family val="3"/>
      </rPr>
      <t>(amas de casa, estudiantes, transeúntes, etc.)</t>
    </r>
  </si>
  <si>
    <t>51112 - Edición de revistas y otras publicaciones periódicas y edición de estas publicaciones integrada con la impresión</t>
  </si>
  <si>
    <t>51113 - Edición de libros y edición de estas publicaciones integrada con la impresión</t>
  </si>
  <si>
    <t xml:space="preserve"> 6.4 Comercialización: </t>
  </si>
  <si>
    <t>46112 - Comercio al por menor de carnesMÉX.</t>
  </si>
  <si>
    <t>6.4.1 ¿Cómo comercializará su producto o servicio?</t>
  </si>
  <si>
    <t>46114 - Comercio al por menor de semillas y granos alimenticios, especias y chiles secosMÉX.</t>
  </si>
  <si>
    <t>46115 - Comercio al por menor de leche, otros productos lácteos y embutidosMÉX.</t>
  </si>
  <si>
    <t>46116 - Comercio al por menor de dulces y materias primas para reposteríaMÉX.</t>
  </si>
  <si>
    <t>46117 - Comercio al por menor de paletas de hielo y heladosMÉX.</t>
  </si>
  <si>
    <t>46119 - Comercio al por menor de otros alimentosMÉX.</t>
  </si>
  <si>
    <t xml:space="preserve">6.4.2 ¿De que forma promoverá su producto o servicio? </t>
  </si>
  <si>
    <t>46511 - Comercio al por menor de artículos de perfumería y joyeríaMÉX.</t>
  </si>
  <si>
    <t>46521 - Comercio al por menor de artículos para el esparcimientoMÉX.</t>
  </si>
  <si>
    <t>46531 - Comercio al por menor de artículos de papelería, libros, revistas y periódicosMÉX.</t>
  </si>
  <si>
    <t>46591 - Comercio al por menor de mascotas, regalos, artículos religiosos, desechables y otros artículos de uso personalMÉX.</t>
  </si>
  <si>
    <t>46611 - Comercio al por menor de muebles para el hogar y otros enseres domésticosMÉX.</t>
  </si>
  <si>
    <t>6.4.3  ¿Cuenta con recursos para promocionar su producto o servicio?</t>
  </si>
  <si>
    <t>46621 - Comercio al por menor de mobiliario, equipo y accesorios de cómputo, teléfonos y otros aparatos de comunicaciónMÉX.</t>
  </si>
  <si>
    <t>46631 - Comercio al por menor de artículos para la decoración de interioresMÉX.</t>
  </si>
  <si>
    <t>¿Cuánto?</t>
  </si>
  <si>
    <t>46641 - Comercio al por menor de artículos usadosMÉX.</t>
  </si>
  <si>
    <t>46711 - Comercio al por menor de artículos de ferretería, tlapalería y vidriosMÉX.</t>
  </si>
  <si>
    <t>Si no cuenta con recursos para promocionar su producto o servicio y  lo necesita, ¿Cómo resolverá ésta necesidad?</t>
  </si>
  <si>
    <t xml:space="preserve"> Transporte</t>
  </si>
  <si>
    <t>46911 - Comercio al por menor exclusivamente a través de Internet, y catálogos impresos, televisión y similaresMÉX.</t>
  </si>
  <si>
    <t>¿Requiere transporte?</t>
  </si>
  <si>
    <t>¿Cuenta con transporte?</t>
  </si>
  <si>
    <t>Si no cuenta con transporte y  lo necesita, ¿Cómo resolverá ésta necesidad?</t>
  </si>
  <si>
    <t>48121 - Transporte aéreo no regular</t>
  </si>
  <si>
    <t>48211 - Transporte por ferrocarril</t>
  </si>
  <si>
    <t>48311 - Transporte marítimo</t>
  </si>
  <si>
    <t>7.  ASPECTOS FINANCIEROS</t>
  </si>
  <si>
    <t>48821 - Servicios relacionados con el transporte por ferrocarril</t>
  </si>
  <si>
    <t>48833 - Servicios para la navegación por agua</t>
  </si>
  <si>
    <t>48839 - Otros servicios relacionados con el transporte por agua</t>
  </si>
  <si>
    <t>Aportaciones Socios</t>
  </si>
  <si>
    <t>48841 - Servicios de grúa</t>
  </si>
  <si>
    <t>Monto</t>
  </si>
  <si>
    <t>48849 - Otros servicios relacionados con el transporte por carretera</t>
  </si>
  <si>
    <t>48851 - Servicios de intermediación para el transporte de carga</t>
  </si>
  <si>
    <t>48899 - Otros servicios relacionados con el transporte</t>
  </si>
  <si>
    <t>49111 - Servicios postales</t>
  </si>
  <si>
    <t>49211 - Servicios de mensajería y paquetería foránea</t>
  </si>
  <si>
    <t>49221 - Servicios de mensajería y paquetería local</t>
  </si>
  <si>
    <t>49311 - Almacenes generales de depósito y otros servicios de almacenamiento general sin instalaciones especializadas</t>
  </si>
  <si>
    <t>49312 - Almacenamiento con refrigeración</t>
  </si>
  <si>
    <t>49313 - Almacenamiento de productos agrícolas que no requieren refrigeración</t>
  </si>
  <si>
    <t>Aportaciones OSNE</t>
  </si>
  <si>
    <t>51114 - Edición de directorios y de listas de correo, y edición de estas publicaciones integrada con la impresión</t>
  </si>
  <si>
    <t>51119 - Edición de otros materiales y edición de estas publicaciones integrada con la impresión</t>
  </si>
  <si>
    <t>51121 - Edición de software y edición de software integrada con la reproducción</t>
  </si>
  <si>
    <t>51211 - Producción de películas, programas para la televisión y otros materiales audiovisuales</t>
  </si>
  <si>
    <t>51212 - Distribución de películas y de otros materiales audiovisuales</t>
  </si>
  <si>
    <t>51213 - Exhibición de películas y otros materiales audiovisuales</t>
  </si>
  <si>
    <t>51219 - Servicios de postproducción y otros servicios para la industria fílmica y del video</t>
  </si>
  <si>
    <t>51221 - Productoras discográficas</t>
  </si>
  <si>
    <t>51222 - Producción de material discográfico integrada con su reproducción y distribución</t>
  </si>
  <si>
    <t>51223 - Editoras de música</t>
  </si>
  <si>
    <t>51224 - Grabación de discos compactos (CD) y de video digital (DVD) o casetes musicales</t>
  </si>
  <si>
    <t>51229 - Otros servicios de grabación del sonido</t>
  </si>
  <si>
    <t>51511 - Transmisión de programas de radio</t>
  </si>
  <si>
    <t>51512 - Transmisión de programas de televisión</t>
  </si>
  <si>
    <t>7.2 Gasto</t>
  </si>
  <si>
    <t>51711 - Operadores de telecomunicaciones alámbricas</t>
  </si>
  <si>
    <t>Corriente</t>
  </si>
  <si>
    <t>56143 - Servicios de fotocopiado, fax, acceso a computadoras y afines</t>
  </si>
  <si>
    <t>Sueldos y salarios de socios</t>
  </si>
  <si>
    <t>56144 - Agencias de cobranza</t>
  </si>
  <si>
    <t>Sueldos y salarios trabajadores actuales</t>
  </si>
  <si>
    <t>56145 - Despachos de investigación de solvencia financiera</t>
  </si>
  <si>
    <t>Renta</t>
  </si>
  <si>
    <t>56149 - Otros servicios de apoyo secretarial y similares</t>
  </si>
  <si>
    <t>56151 - Agencias de viajes</t>
  </si>
  <si>
    <t>Otros Gastos</t>
  </si>
  <si>
    <t>56152 - Organización de excursiones y paquetes turísticos para agencias de viajes</t>
  </si>
  <si>
    <t>56159 - Otros servicios de reservaciones</t>
  </si>
  <si>
    <t>56161 - Servicios de investigación y de protección y custodia, excepto mediante monitoreo</t>
  </si>
  <si>
    <t xml:space="preserve"> Diferido</t>
  </si>
  <si>
    <t>52111 - Banca central</t>
  </si>
  <si>
    <t>Modificaciones y remodelaciones (necesarios para el arranque)</t>
  </si>
  <si>
    <t>52211 - Banca múltipleMÉX.</t>
  </si>
  <si>
    <t xml:space="preserve">Publicidad </t>
  </si>
  <si>
    <t>52221 - Banca de desarrolloMÉX.</t>
  </si>
  <si>
    <t>Permisos, licencias  y autorizaciones (necesario para el arranque)</t>
  </si>
  <si>
    <t>52222 - Fondos y fideicomisos financierosMÉX.</t>
  </si>
  <si>
    <t>Seguros (después del arranque)</t>
  </si>
  <si>
    <t>52231 - Uniones de créditoMÉX.</t>
  </si>
  <si>
    <t>52232 - Cajas de ahorro popularMÉX.</t>
  </si>
  <si>
    <t>61117 - Escuelas que combinan diversos niveles de educaciónMÉX.</t>
  </si>
  <si>
    <t>7.3 Capital trabajo</t>
  </si>
  <si>
    <t>61151 - Escuelas de oficios</t>
  </si>
  <si>
    <t>Capital de Trabajo</t>
  </si>
  <si>
    <t>52241 - Arrendadoras financierasMÉX.</t>
  </si>
  <si>
    <t>52242 - Compañías de factoraje financieroMÉX.</t>
  </si>
  <si>
    <t>Gasto Diferido</t>
  </si>
  <si>
    <t>52243 - Sociedades financieras de objeto limitadoMÉX.</t>
  </si>
  <si>
    <t>52244 - Compañías de autofinanciamientoMÉX.</t>
  </si>
  <si>
    <t>52245 - Montepíos y casas de empeñoMÉX.</t>
  </si>
  <si>
    <t>52249 - Otras instituciones de intermediación crediticia y financiera no bursátilMÉX.</t>
  </si>
  <si>
    <t>52251 - Servicios relacionados con la intermediación crediticia no bursátilMÉX.</t>
  </si>
  <si>
    <t>52391 - Asesoría en inversionesMÉX.</t>
  </si>
  <si>
    <t>7.4 Ventas mensuales estimadas</t>
  </si>
  <si>
    <t>48541 - Transporte escolar y de personal</t>
  </si>
  <si>
    <t>Productos o Servicios</t>
  </si>
  <si>
    <t>48599 - Otro transporte terrestre de pasajeros</t>
  </si>
  <si>
    <t>48611 - Transporte de petróleo crudo por ductos</t>
  </si>
  <si>
    <t>48621 - Transporte de gas natural por ductos</t>
  </si>
  <si>
    <t>48691 - Transporte por ductos de productos refinados del petróleo</t>
  </si>
  <si>
    <t>48699 - Transporte por ductos de otros productos, excepto de productos refinados del petróleo</t>
  </si>
  <si>
    <t>Total ventas</t>
  </si>
  <si>
    <t>48811 - Operaciones aeroportuarias</t>
  </si>
  <si>
    <t>62149 - Otros centros para la atención de pacientes que no requieren hospitalización</t>
  </si>
  <si>
    <t>52422 - Administración de cajas de pensión y de seguros independientesMÉX.</t>
  </si>
  <si>
    <t xml:space="preserve"> ¿Los solicitantes cuentan con dicho recurso para iniciar actividades? (SI o NO)</t>
  </si>
  <si>
    <t>53111 - Alquiler sin intermediación de bienes raícesMÉX.</t>
  </si>
  <si>
    <r>
      <t xml:space="preserve">NOTA: </t>
    </r>
    <r>
      <rPr>
        <sz val="11"/>
        <color rgb="FF000000"/>
        <rFont val="Soberana Sans"/>
        <family val="3"/>
      </rPr>
      <t xml:space="preserve">Cabe hacer mención,  que los datos financieros antes descritos se reflejan de manera mensual en los Anexos D y E </t>
    </r>
  </si>
  <si>
    <t>53121 - Inmobiliarias y corredores de bienes raíces</t>
  </si>
  <si>
    <t>53131 - Servicios relacionados con los servicios inmobiliariosMÉX.</t>
  </si>
  <si>
    <t>8. ORGANIZACIÓN</t>
  </si>
  <si>
    <t>53211 - Alquiler de automóviles sin chofer</t>
  </si>
  <si>
    <t>53221 - Alquiler de aparatos eléctricos y electrónicos para el hogar y personales</t>
  </si>
  <si>
    <t>53222 - Alquiler de prendas de vestir</t>
  </si>
  <si>
    <t>Nombre del representante</t>
  </si>
  <si>
    <t>53223 - Alquiler de videocasetes y discos</t>
  </si>
  <si>
    <t>*</t>
  </si>
  <si>
    <t>53229 - Alquiler de otros artículos para el hogar y personales</t>
  </si>
  <si>
    <t>Cargo</t>
  </si>
  <si>
    <t>53231 - Centros generales de alquiler</t>
  </si>
  <si>
    <t>53241 - Alquiler de maquinaria y equipo para construcción, minería, actividades forestales y transporte, excepto terrestre</t>
  </si>
  <si>
    <t>53242 - Alquiler de equipo de cómputo y de otras máquinas y mobiliario de oficina</t>
  </si>
  <si>
    <t>Nombre del socio</t>
  </si>
  <si>
    <t>53249 - Alquiler de otra maquinaria y equipo agropecuario, pesquero, para la industria manufacturera, comercial y de servicios</t>
  </si>
  <si>
    <t>53311 - Servicios de alquiler de marcas registradas, patentes y franquicias</t>
  </si>
  <si>
    <t>54111 - Bufetes jurídicos</t>
  </si>
  <si>
    <t>54112 - Notarías públicas</t>
  </si>
  <si>
    <t>54119 - Servicios de apoyo para efectuar trámites legales</t>
  </si>
  <si>
    <t>54121 - Servicios de contabilidad, auditoría y servicios relacionados</t>
  </si>
  <si>
    <t>54131 - Servicios de arquitectura</t>
  </si>
  <si>
    <t>54132 - Servicios de arquitectura de paisaje y urbanismo</t>
  </si>
  <si>
    <t>54133 - Servicios de ingeniería</t>
  </si>
  <si>
    <t>54134 - Servicios de dibujo</t>
  </si>
  <si>
    <t>54135 - Servicios de inspección de edificios</t>
  </si>
  <si>
    <t>54136 - Servicios de levantamiento geofísico</t>
  </si>
  <si>
    <t>54137 - Servicios de elaboración de mapas</t>
  </si>
  <si>
    <t>54138 - Laboratorios de pruebas</t>
  </si>
  <si>
    <t>54141 - Diseño y decoración de interiores</t>
  </si>
  <si>
    <t>54142 - Diseño industrial</t>
  </si>
  <si>
    <t>54143 - Diseño gráfico</t>
  </si>
  <si>
    <t>54149 - Diseño de modas y otros diseños especializados</t>
  </si>
  <si>
    <t>54151 - Servicios de diseño de sistemas de cómputo y servicios relacionados</t>
  </si>
  <si>
    <t>54161 - Servicios de consultoría en administración</t>
  </si>
  <si>
    <t>54162 - Servicios de consultoría en medio ambiente</t>
  </si>
  <si>
    <t>54169 - Otros servicios de consultoría científica y técnica</t>
  </si>
  <si>
    <t>54171 - Servicios de investigación científica y desarrollo en ciencias naturales y exactas, ingeniería, y ciencias de la vida</t>
  </si>
  <si>
    <t>54172 - Servicios de investigación científica y desarrollo en ciencias sociales y humanidades</t>
  </si>
  <si>
    <t>54181 - Agencias de publicidad</t>
  </si>
  <si>
    <t>8.2 ¿En cuántos días estima utilizar los bienes una vez que le sean  entregados? (No deberá exceder de 20 días hábiles).</t>
  </si>
  <si>
    <t>54182 - Agencias de relaciones públicas</t>
  </si>
  <si>
    <t>54184 - Agencias de representación de medios</t>
  </si>
  <si>
    <t xml:space="preserve">Días </t>
  </si>
  <si>
    <t>54185 - Agencias de anuncios publicitarios</t>
  </si>
  <si>
    <t>54186 - Agencias de correo directo</t>
  </si>
  <si>
    <t>54189 - Servicios de rotulación y otros servicios de publicidad</t>
  </si>
  <si>
    <t>54191 - Servicios de investigación de mercados y encuestas de opinión pública</t>
  </si>
  <si>
    <t>54192 - Servicios de fotografía y videograbación</t>
  </si>
  <si>
    <t>54193 - Servicios de traducción e interpretación</t>
  </si>
  <si>
    <t>54194 - Servicios veterinarios</t>
  </si>
  <si>
    <t>54199 - Otros servicios profesionales, científicos y técnicos</t>
  </si>
  <si>
    <t>55111 - Corporativos</t>
  </si>
  <si>
    <t>56111 - Servicios de administración de negocios</t>
  </si>
  <si>
    <t>56121 - Servicios combinados de apoyo en instalaciones</t>
  </si>
  <si>
    <t>56131 - Agencias de colocación</t>
  </si>
  <si>
    <t>DECLARO BAJO PROTESTA DE DECIR VERDAD QUE LOS DATOS CONTENIDOS EN ESTE FORMATO SON VERDADEROS</t>
  </si>
  <si>
    <t>56132 - Agencias de empleo temporal</t>
  </si>
  <si>
    <t>56133 - Suministro de personal permanente</t>
  </si>
  <si>
    <t>Nombre                                                                                 Firma</t>
  </si>
  <si>
    <t>56141 - Servicios de preparación de documentos</t>
  </si>
  <si>
    <t>56142 - Servicios de casetas telefónicas, recepción de llamadas y promoción por teléfono</t>
  </si>
  <si>
    <t>56162 - Servicios de protección y custodia mediante el monitoreo de sistemas de seguridad</t>
  </si>
  <si>
    <t>Nombre y Puesto                                                                     Firma</t>
  </si>
  <si>
    <t>56171 - Servicios de control y exterminación de plagas</t>
  </si>
  <si>
    <t>56172 - Servicios de limpieza de inmuebles</t>
  </si>
  <si>
    <t xml:space="preserve">        _________________________________</t>
  </si>
  <si>
    <t>56173 - Servicios de instalación y mantenimiento de áreas verdes</t>
  </si>
  <si>
    <t>56174 - Servicios de limpieza de tapicería, alfombras y muebles</t>
  </si>
  <si>
    <t>Todos los documentos deben ser firmados al calce y al margen por cada una de las personas que intervienen.</t>
  </si>
  <si>
    <t>56192 - Organizadores de convenciones y ferias comerciales e industriales</t>
  </si>
  <si>
    <t>56199 - Otros servicios de apoyo a los negocios</t>
  </si>
  <si>
    <t>“Este programa es público, ajeno a cualquier partido político. Queda prohibido el uso para fines distintos a los establecidos en el Programa”.</t>
  </si>
  <si>
    <t>56211 - Manejo de residuos y desechos, y servicios de remediaciónMÉX.</t>
  </si>
  <si>
    <t>61111 - Escuelas de educación preescolarMÉX.</t>
  </si>
  <si>
    <t>61115 - Escuelas de educación media técnica terminalMÉX.</t>
  </si>
  <si>
    <t>61116 - Escuelas de educación media superiorMÉX.</t>
  </si>
  <si>
    <t>61118 - Escuelas de educación para necesidades especialesMÉX.</t>
  </si>
  <si>
    <t xml:space="preserve">61121 - Escuelas de educación postbachillerato </t>
  </si>
  <si>
    <t>61131 - Escuelas de educación superior</t>
  </si>
  <si>
    <t>61141 - Escuelas comerciales y secretariales</t>
  </si>
  <si>
    <t>61142 - Escuelas de computación</t>
  </si>
  <si>
    <t>61143 - Escuelas para la capacitación de ejecutivos</t>
  </si>
  <si>
    <t>61161 - Escuelas de arte</t>
  </si>
  <si>
    <t>61162 - Escuelas de deporte</t>
  </si>
  <si>
    <t>61163 - Escuelas de idiomas</t>
  </si>
  <si>
    <t>61169 - Otros servicios educativos</t>
  </si>
  <si>
    <t>61171 - Servicios de apoyo a la educación</t>
  </si>
  <si>
    <t>62111 - Consultorios médicos</t>
  </si>
  <si>
    <t>62121 - Consultorios dentales</t>
  </si>
  <si>
    <t>62131 - Consultorios de quiropráctica</t>
  </si>
  <si>
    <t>62132 - Consultorios de optometría</t>
  </si>
  <si>
    <t>62133 - Consultorios de psicología</t>
  </si>
  <si>
    <t>62134 - Consultorios de audiología y de terapia ocupacional, física y del lenguaje</t>
  </si>
  <si>
    <t>62139 - Otros consultorios para el cuidado de la salud</t>
  </si>
  <si>
    <t>62141 - Centros de planificación familiar</t>
  </si>
  <si>
    <t>62142 - Centros de atención médica externa para enfermos mentales y adictos</t>
  </si>
  <si>
    <t>62151 - Laboratorios médicos y de diagnóstico</t>
  </si>
  <si>
    <t>62161 - Servicios de enfermería a domicilio</t>
  </si>
  <si>
    <t>62191 - Servicios de ambulancias</t>
  </si>
  <si>
    <t>62199 - Servicios de bancos de órganos, bancos de sangre y otros servicios auxiliares al tratamiento médico</t>
  </si>
  <si>
    <t>62211 - Hospitales generales</t>
  </si>
  <si>
    <t>62221 - Hospitales psiquiátricos y para el tratamiento por adicción</t>
  </si>
  <si>
    <t>62231 - Hospitales de otras especialidades médicas</t>
  </si>
  <si>
    <t>62311 - Residencias con cuidados de enfermeras para enfermos convalecientes, en rehabilitación, incurables y terminales</t>
  </si>
  <si>
    <t>62321 - Residencias para el cuidado de personas con problemas de retardo mental</t>
  </si>
  <si>
    <t>62322 - Residencias para el cuidado de personas con problemas de trastorno mental y adicción</t>
  </si>
  <si>
    <t>62331 - Asilos y otras residencias para el cuidado de ancianos</t>
  </si>
  <si>
    <t>62399 - Orfanatos y otras residencias de asistencia social</t>
  </si>
  <si>
    <t>62411 - Servicios de orientación y trabajo social para la niñez y la juventud</t>
  </si>
  <si>
    <t>62412 - Centros de atención y cuidado diurno de ancianos y discapacitados</t>
  </si>
  <si>
    <t>62419 - Otros servicios de orientación y trabajo social</t>
  </si>
  <si>
    <t>62421 - Servicios de alimentación comunitarios</t>
  </si>
  <si>
    <t>62422 - Refugios temporales comunitarios</t>
  </si>
  <si>
    <t>62423 - Servicios de emergencia comunitarios</t>
  </si>
  <si>
    <t>62431 - Servicios de capacitación para el trabajo para personas desempleadas, subempleadas o discapacitadas</t>
  </si>
  <si>
    <t>62441 - Guarderías</t>
  </si>
  <si>
    <t>71111 - Compañías de teatro</t>
  </si>
  <si>
    <t>71112 - Compañías de danza</t>
  </si>
  <si>
    <t>71113 - Cantantes y grupos musicales</t>
  </si>
  <si>
    <t>ENTIDAD</t>
  </si>
  <si>
    <t>71119 - Otras compañías y grupos de espectáculos artísticos</t>
  </si>
  <si>
    <t>AGUASCALIENTES</t>
  </si>
  <si>
    <t>71121 - Deportistas y equipos deportivos profesionales</t>
  </si>
  <si>
    <t>BAJA_CALIFORNIA</t>
  </si>
  <si>
    <t>BAJA_CALIFORNIA_SUR</t>
  </si>
  <si>
    <t>CAMPECHE</t>
  </si>
  <si>
    <t>CHIAPAS</t>
  </si>
  <si>
    <t>CHIHUAHUA</t>
  </si>
  <si>
    <t>COAHUILA</t>
  </si>
  <si>
    <t>COLIMA</t>
  </si>
  <si>
    <t>DISTRITO_FEDERAL</t>
  </si>
  <si>
    <t>DURANGO</t>
  </si>
  <si>
    <t>GUANAJUATO</t>
  </si>
  <si>
    <t>71131 - Promotores de espectáculos artísticos, culturales, deportivos y similares que cuentan con instalaciones para presentarlos</t>
  </si>
  <si>
    <t>GUERRERO</t>
  </si>
  <si>
    <t>HIDALGO</t>
  </si>
  <si>
    <t>JALISCO</t>
  </si>
  <si>
    <t>MEXICO_ESTADO_DE</t>
  </si>
  <si>
    <t>MICHOACAN</t>
  </si>
  <si>
    <t>MORELOS</t>
  </si>
  <si>
    <t>NAYARIT</t>
  </si>
  <si>
    <t>NUEVO_LEON</t>
  </si>
  <si>
    <t>OAXACA</t>
  </si>
  <si>
    <t>PUEBLA</t>
  </si>
  <si>
    <t>QUERETARO</t>
  </si>
  <si>
    <t>QUINTANA_ROO</t>
  </si>
  <si>
    <t>71132 - Promotores de espectáculos artísticos, culturales, deportivos y similares que no cuentan con instalaciones para presentarlos</t>
  </si>
  <si>
    <t>SAN_LUIS_POTOSI</t>
  </si>
  <si>
    <t>SINALOA</t>
  </si>
  <si>
    <t>SONORA</t>
  </si>
  <si>
    <t>TABASCO</t>
  </si>
  <si>
    <t>TAMAULIPAS</t>
  </si>
  <si>
    <t>TLAXCALA</t>
  </si>
  <si>
    <t>VERACRUZ</t>
  </si>
  <si>
    <t>YUCATAN</t>
  </si>
  <si>
    <t>ENSENADA/SAN QUINTIN</t>
  </si>
  <si>
    <t>COMONDÚ</t>
  </si>
  <si>
    <t>71141 - Agentes y representantes de artistas, deportistas y similares</t>
  </si>
  <si>
    <t>COMITÁN</t>
  </si>
  <si>
    <t>ACUÑA</t>
  </si>
  <si>
    <t>ÁLVARO OBREGÓN</t>
  </si>
  <si>
    <t>CELAYA</t>
  </si>
  <si>
    <t>ACAPULCO</t>
  </si>
  <si>
    <t>PACHUCA</t>
  </si>
  <si>
    <t>71151 - Artistas, escritores y técnicos independientes</t>
  </si>
  <si>
    <t>AUTLÁN</t>
  </si>
  <si>
    <t>ATLACOMULCO</t>
  </si>
  <si>
    <t>APATZINGAN</t>
  </si>
  <si>
    <t>CUAUTLA</t>
  </si>
  <si>
    <t>BAHIA DE BANDERAS</t>
  </si>
  <si>
    <t>APODACA</t>
  </si>
  <si>
    <t>COSTA</t>
  </si>
  <si>
    <t>MÓDULO CADEREYTA DE MONTES</t>
  </si>
  <si>
    <t>CANCÚN</t>
  </si>
  <si>
    <t>CD. VALLES</t>
  </si>
  <si>
    <t>CULIACAN</t>
  </si>
  <si>
    <t>CAJEME</t>
  </si>
  <si>
    <t>71211 - Museos</t>
  </si>
  <si>
    <t>CARDENAS</t>
  </si>
  <si>
    <t>ALTAMIRA</t>
  </si>
  <si>
    <t>APIZACO</t>
  </si>
  <si>
    <t>COATZACOALCOS</t>
  </si>
  <si>
    <t>MÉRIDA</t>
  </si>
  <si>
    <t>71212 - Sitios históricos</t>
  </si>
  <si>
    <t>FRESNILLO</t>
  </si>
  <si>
    <t>71213 - Jardines botánicos y zoológicos</t>
  </si>
  <si>
    <t>71219 - Grutas, parques naturales y otros sitios del patrimonio cultural de la nación</t>
  </si>
  <si>
    <t>CALVILLO</t>
  </si>
  <si>
    <t>MEXICALI</t>
  </si>
  <si>
    <t>LA PAZ</t>
  </si>
  <si>
    <t>CD. DEL CARMEN</t>
  </si>
  <si>
    <t>PALENQUE</t>
  </si>
  <si>
    <t>JUÁREZ</t>
  </si>
  <si>
    <t>71311 - Parques con instalaciones recreativas</t>
  </si>
  <si>
    <t>MONCLOVA</t>
  </si>
  <si>
    <t>MANZANILLO</t>
  </si>
  <si>
    <t>AZCAPOTZALCO</t>
  </si>
  <si>
    <t>GÓMEZ PALACIO</t>
  </si>
  <si>
    <t>CENTRO/Chilpancingo</t>
  </si>
  <si>
    <t>TULA</t>
  </si>
  <si>
    <t>GUADALAJARA</t>
  </si>
  <si>
    <t>ECATEPEC</t>
  </si>
  <si>
    <t>CD. HIDALGO</t>
  </si>
  <si>
    <t>CUERNAVACA</t>
  </si>
  <si>
    <t>TEPIC/CIUDAD</t>
  </si>
  <si>
    <t>ESCOBEDO</t>
  </si>
  <si>
    <t>ISTMO</t>
  </si>
  <si>
    <t>71312 - Casas de juegos electrónicos</t>
  </si>
  <si>
    <t>TEHUACAN</t>
  </si>
  <si>
    <t>MODULO JALPAN DE SERRA</t>
  </si>
  <si>
    <t>CHETUMAL</t>
  </si>
  <si>
    <t>MATEHUALA</t>
  </si>
  <si>
    <t>GUASAVE</t>
  </si>
  <si>
    <t>HERMOSILLO</t>
  </si>
  <si>
    <t>EMILIANO ZAPATA</t>
  </si>
  <si>
    <t>MANTE</t>
  </si>
  <si>
    <t>CALPULALPAN</t>
  </si>
  <si>
    <t>CÓRDOBA</t>
  </si>
  <si>
    <t>TICUL</t>
  </si>
  <si>
    <t>JALPA</t>
  </si>
  <si>
    <t>71321 - Casinos</t>
  </si>
  <si>
    <t>JESÚS MARÍA</t>
  </si>
  <si>
    <t>TIJUANA</t>
  </si>
  <si>
    <t>SAN JOSÉ DEL CABO</t>
  </si>
  <si>
    <t>PICHUCALCO</t>
  </si>
  <si>
    <t>MODULO CUAUHTÉMOC</t>
  </si>
  <si>
    <t>PIEDRAS NEGRAS</t>
  </si>
  <si>
    <t>MODULO TECOMAN</t>
  </si>
  <si>
    <t>BENITO JUÁREZ</t>
  </si>
  <si>
    <t>IRAPUATO</t>
  </si>
  <si>
    <t>COSTA CHICA/Ometepec</t>
  </si>
  <si>
    <t>71329 - Loterías y otros juegos de azar</t>
  </si>
  <si>
    <t>GUZMAN</t>
  </si>
  <si>
    <t>IXTAPALUCA</t>
  </si>
  <si>
    <t>LA PIEDAD</t>
  </si>
  <si>
    <t>JOJUTLA</t>
  </si>
  <si>
    <t>SANTIAGO</t>
  </si>
  <si>
    <t>GUADALUPE</t>
  </si>
  <si>
    <t>MIXTECA</t>
  </si>
  <si>
    <t>TEZIUTLÁN</t>
  </si>
  <si>
    <t>MODULO PEÑAMILLER</t>
  </si>
  <si>
    <t>PLAYA DEL CARMEN</t>
  </si>
  <si>
    <t>RIO VERDE</t>
  </si>
  <si>
    <t>MAZATLAN</t>
  </si>
  <si>
    <t>NAVOJOA</t>
  </si>
  <si>
    <t>71391 - Campos de golf</t>
  </si>
  <si>
    <t>MACUSPANA</t>
  </si>
  <si>
    <t>MATAMOROS</t>
  </si>
  <si>
    <t>PÁNUCO</t>
  </si>
  <si>
    <t>VALLADOLID</t>
  </si>
  <si>
    <t>JEREZ</t>
  </si>
  <si>
    <t>SANTA ROSALIA Y GUERRERO NEGRO</t>
  </si>
  <si>
    <t>SAN CRISTOBAL DE LAS CASAS</t>
  </si>
  <si>
    <t>MODULO DELICIAS</t>
  </si>
  <si>
    <t>SABINAS</t>
  </si>
  <si>
    <t>COYOACÁN</t>
  </si>
  <si>
    <t>71392 - Pistas para esquiar</t>
  </si>
  <si>
    <t>LEÓN</t>
  </si>
  <si>
    <t>COSTA GRANDE/ATOYAC</t>
  </si>
  <si>
    <t>OCOTLAN</t>
  </si>
  <si>
    <t>NEZAHUALCÓYOTL</t>
  </si>
  <si>
    <t>LÁZARO CÁRDENAS</t>
  </si>
  <si>
    <t>TEPIC/MUNICIPIOS</t>
  </si>
  <si>
    <t>LINARES</t>
  </si>
  <si>
    <t>PAPALOAPAN</t>
  </si>
  <si>
    <t>MODULO TOLIMAN</t>
  </si>
  <si>
    <t>SAN LUIS POTOSÍ</t>
  </si>
  <si>
    <t>MOCHIS</t>
  </si>
  <si>
    <t>NOGALES</t>
  </si>
  <si>
    <t>VILLAHERMOSA</t>
  </si>
  <si>
    <t>71393 - Marinas turísticas</t>
  </si>
  <si>
    <t>NUEVO LAREDO</t>
  </si>
  <si>
    <t>ZACATELCO</t>
  </si>
  <si>
    <t>POZA RICA</t>
  </si>
  <si>
    <t>PINOS</t>
  </si>
  <si>
    <t>TAPACHULA</t>
  </si>
  <si>
    <t>MODULO NUEVO CASAS GRANDES</t>
  </si>
  <si>
    <t>SALTILLO</t>
  </si>
  <si>
    <t>CUAJIMALPA DE MORELOS</t>
  </si>
  <si>
    <t>SALAMANCA</t>
  </si>
  <si>
    <t>COSTA GRANDE/TECPAN</t>
  </si>
  <si>
    <t>LAGOS</t>
  </si>
  <si>
    <t>71394 - Clubes deportivos y centros de acondicionamiento físico</t>
  </si>
  <si>
    <t>TEJUPILCO</t>
  </si>
  <si>
    <t>MORELIA</t>
  </si>
  <si>
    <t>MONTERREY</t>
  </si>
  <si>
    <t>VALLES</t>
  </si>
  <si>
    <t>QUERÉTARO</t>
  </si>
  <si>
    <t>SLP ZONA-INDUSTRIAL</t>
  </si>
  <si>
    <t>MÓDULO SALVADOR ALVARADO</t>
  </si>
  <si>
    <t>SAN LUIS RIO COLORADO</t>
  </si>
  <si>
    <t>TEAPA</t>
  </si>
  <si>
    <t>71395 - Boliches</t>
  </si>
  <si>
    <t>REYNOSA</t>
  </si>
  <si>
    <t>RIO GRANDE</t>
  </si>
  <si>
    <t>71399 - Otros servicios recreativos</t>
  </si>
  <si>
    <t>TUXTLA GUTIÉRREZ</t>
  </si>
  <si>
    <t>PARRAL</t>
  </si>
  <si>
    <t>TORREÓN</t>
  </si>
  <si>
    <t>CUAUHTÉMOC</t>
  </si>
  <si>
    <t>SAN JOSÉ ITURBIDE</t>
  </si>
  <si>
    <t>COSTA GRANDE/ZIHUA</t>
  </si>
  <si>
    <t>TLAQUEPAQUE</t>
  </si>
  <si>
    <t>TLALNEPANTLA</t>
  </si>
  <si>
    <t>PÁTZCUARO</t>
  </si>
  <si>
    <t>SAN NICOLAS DE LOS GARZA</t>
  </si>
  <si>
    <t>SAN JUAN DEL RIO</t>
  </si>
  <si>
    <t>TAMAZUNCHALE</t>
  </si>
  <si>
    <t>72111 - Hoteles y moteles, excepto hoteles con casino</t>
  </si>
  <si>
    <t>TENOSIQUE DE PINO SUAREZ</t>
  </si>
  <si>
    <t>TAMPICO</t>
  </si>
  <si>
    <t>XALAPA</t>
  </si>
  <si>
    <t>SOMBRERETE</t>
  </si>
  <si>
    <t>GUSTAVO A. MADERO</t>
  </si>
  <si>
    <t>MONTAÑA/Tlapa</t>
  </si>
  <si>
    <t>VALLARTA</t>
  </si>
  <si>
    <t>TOLUCA</t>
  </si>
  <si>
    <t>URUAPAN</t>
  </si>
  <si>
    <t>72112 - Hoteles con casino</t>
  </si>
  <si>
    <t xml:space="preserve">SAN PEDRO </t>
  </si>
  <si>
    <t>VICTORIA</t>
  </si>
  <si>
    <t>IZTACALCO</t>
  </si>
  <si>
    <t>NORTE/Iguala</t>
  </si>
  <si>
    <t>ARANDAS</t>
  </si>
  <si>
    <t>VALLE DE BRAVO</t>
  </si>
  <si>
    <t>ZAMORA</t>
  </si>
  <si>
    <t>SANTA CATARINA</t>
  </si>
  <si>
    <t>72119 - Cabañas, villas y similares</t>
  </si>
  <si>
    <t>CIUDAD DE MÉXICO</t>
  </si>
  <si>
    <t>IZTAPALAPA</t>
  </si>
  <si>
    <t>NORTE/Taxco</t>
  </si>
  <si>
    <t>ZITÁCUARO</t>
  </si>
  <si>
    <t>LA MAGDALENA CONTRERAS</t>
  </si>
  <si>
    <t>TIERRA CALIENTE/Altamirano</t>
  </si>
  <si>
    <t>MIGUEL HIDALGO</t>
  </si>
  <si>
    <t>72121 - Campamentos y albergues recreativos</t>
  </si>
  <si>
    <t>MILPA ALTA</t>
  </si>
  <si>
    <t>TLÁHUAC</t>
  </si>
  <si>
    <t>TLALPAN</t>
  </si>
  <si>
    <t>VENUSTIANO CARRANZA</t>
  </si>
  <si>
    <t>XOCHIMILCO</t>
  </si>
  <si>
    <t>72131 - Pensiones y casas de huéspedes, y departamentos y casas amueblados con servicios de hotelería</t>
  </si>
  <si>
    <t>72211 - Restaurantes con servicio completo</t>
  </si>
  <si>
    <t>72221 - Restaurantes de autoservicio, comida para llevar y otros restaurantes con servicio limitado</t>
  </si>
  <si>
    <t>72231 - Servicios de comedor para empresas e instituciones</t>
  </si>
  <si>
    <t>72232 - Servicios de preparación de alimentos para ocasiones especiales</t>
  </si>
  <si>
    <t>72233 - Servicios de preparación de alimentos en unidades móviles</t>
  </si>
  <si>
    <t>72241 - Centros nocturnos, bares, cantinas y similares</t>
  </si>
  <si>
    <t>81111 - Reparación mecánica y eléctrica de automóviles y camiones</t>
  </si>
  <si>
    <t>81112 - Hojalatería, tapicería y otras reparaciones a la carrocería de automóviles y camiones</t>
  </si>
  <si>
    <t>81119 - Otros servicios de reparación y mantenimiento de automóviles y camiones</t>
  </si>
  <si>
    <t>81121 - Reparación y mantenimiento de equipo electrónico y de equipo de precisión</t>
  </si>
  <si>
    <t>81131 - Reparación y mantenimiento de maquinaria y equipo agropecuario, industrial, comercial y de servicios</t>
  </si>
  <si>
    <t>81141 - Reparación y mantenimiento de aparatos eléctricos para el hogar y personales</t>
  </si>
  <si>
    <t>81142 - Reparación de tapicería de muebles para el hogar</t>
  </si>
  <si>
    <t>81143 - Reparación de calzado y otros artículos de piel y cuero</t>
  </si>
  <si>
    <t>81149 - Reparación y mantenimiento de otros artículos para el hogar y personales</t>
  </si>
  <si>
    <t>81212 - Baños públicosMÉX.</t>
  </si>
  <si>
    <t>81213 - Sanitarios públicos y boleríasMÉX.</t>
  </si>
  <si>
    <t>81221 - Lavanderías y tintoreríasMÉX.</t>
  </si>
  <si>
    <t>81231 - Servicios funerariosMÉX.</t>
  </si>
  <si>
    <t>81232 - Administración de cementeriosMÉX.</t>
  </si>
  <si>
    <t>81241 - Estacionamientos y pensiones para vehículos automotoresCAN., EE.UU.</t>
  </si>
  <si>
    <t>81291 - Servicios de revelado e impresión de fotografíasMÉX.</t>
  </si>
  <si>
    <t>81299 - Otros servicios personalesMÉX.</t>
  </si>
  <si>
    <t>81311 - Asociaciones, organizaciones y cámaras de productores, comerciantes y prestadores de serviciosCAN., EE.UU.</t>
  </si>
  <si>
    <t>81312 - Asociaciones y organizaciones laborales y sindicalesMÉX.</t>
  </si>
  <si>
    <t>81313 - Asociaciones y organizaciones de profesionistasMÉX.</t>
  </si>
  <si>
    <t>81314 - Asociaciones regulatorias de actividades recreativasMÉX.</t>
  </si>
  <si>
    <t>81321 - Asociaciones y organizaciones religiosasCAN., EE.UU.</t>
  </si>
  <si>
    <t>81322 - Asociaciones y organizaciones políticasCAN., EE.UU.</t>
  </si>
  <si>
    <t>81323 - Asociaciones y organizaciones civilesMÉX.</t>
  </si>
  <si>
    <t>81411 - Hogares con empleados domésticos</t>
  </si>
  <si>
    <t>93111 - Órganos legislativosMÉX.</t>
  </si>
  <si>
    <t>93121 - Administración pública en generalMÉX.</t>
  </si>
  <si>
    <t>93131 - Regulación y fomento del desarrollo económicoMÉX.</t>
  </si>
  <si>
    <t>93141 - Impartición de justicia y mantenimiento de la seguridad y el orden públicoMÉX.</t>
  </si>
  <si>
    <t>93151 - Regulación y fomento de actividades para mejorar y preservar el medio ambienteMÉX.</t>
  </si>
  <si>
    <t>93161 - Actividades administrativas de instituciones de bienestar socialMÉX.</t>
  </si>
  <si>
    <t>93171 - Relaciones exterioresMÉX.</t>
  </si>
  <si>
    <t>93181 - Actividades de seguridad nacionalMÉX.</t>
  </si>
  <si>
    <t>93211 - Organismos internacionalesMÉX.</t>
  </si>
  <si>
    <t>93212 - Sedes diplomáticas y otras unidades extraterritorialesMÉX.</t>
  </si>
  <si>
    <t>x</t>
  </si>
  <si>
    <t xml:space="preserve">PROPUESTA DEL PROYECTO </t>
  </si>
  <si>
    <t>Recabar información del proyecto sobre la experiencia de los solicitantes, así como los aspectos normativos, técnicos, económicos y financieros, que servirán de fundamento para otorgar el apoyo.</t>
  </si>
  <si>
    <t>¿Está operando el proyecto?</t>
  </si>
  <si>
    <t>1.1 ¿ Cuál es el nombre del proyecto para la que solicita el apoyo?</t>
  </si>
  <si>
    <r>
      <t>1.2. ¿Qué tipo de proyecto es?</t>
    </r>
    <r>
      <rPr>
        <sz val="11"/>
        <rFont val="Soberana Sans"/>
        <family val="3"/>
      </rPr>
      <t xml:space="preserve"> (Marque con una "X")</t>
    </r>
  </si>
  <si>
    <t>1.5 ¿Dónde se localizará del proyecto ?</t>
  </si>
  <si>
    <r>
      <t>1.6 Localización del proyecto (</t>
    </r>
    <r>
      <rPr>
        <sz val="11"/>
        <rFont val="Soberana Sans"/>
        <family val="3"/>
      </rPr>
      <t>Anexar  croquis de localización con distancias y vías de acceso. Ubicando a clientes potenciales y principales competidores</t>
    </r>
    <r>
      <rPr>
        <b/>
        <i/>
        <sz val="11"/>
        <rFont val="Soberana Sans"/>
        <family val="3"/>
      </rPr>
      <t>)</t>
    </r>
  </si>
  <si>
    <t>1.7 ¿Cuál es el giro comercial del proyecto?</t>
  </si>
  <si>
    <t>2.1  El local donde se ubicará el proyecto es:</t>
  </si>
  <si>
    <r>
      <t>2.3.1 ¿Qué servicios requiere el proyecto y cuáles tiene?</t>
    </r>
    <r>
      <rPr>
        <sz val="11"/>
        <rFont val="Soberana Sans"/>
        <family val="3"/>
      </rPr>
      <t xml:space="preserve"> </t>
    </r>
  </si>
  <si>
    <t>3.1 Representante, socios y trabajadores del proyecto</t>
  </si>
  <si>
    <t>Ocupación dentro del proyecto</t>
  </si>
  <si>
    <t>3.3 ¿Alguno de los integrantes está trabajando actualmente en otro negocio distinto a la del proyecto?</t>
  </si>
  <si>
    <r>
      <t xml:space="preserve">Nota: </t>
    </r>
    <r>
      <rPr>
        <sz val="10"/>
        <color rgb="FF000000"/>
        <rFont val="Arial"/>
        <family val="2"/>
      </rPr>
      <t>El proveedor que cotice los bienes al solicitante, deberá ser una empresa legalmente constituida a fin de que la OSNE pueda invitarle al proceso de adjudicación para el proyecto.</t>
    </r>
  </si>
  <si>
    <t>4.5 Indique los permisos, licencias o autorizaciones sin los cuales no puede operar el proyecto</t>
  </si>
  <si>
    <r>
      <t xml:space="preserve">Nota: </t>
    </r>
    <r>
      <rPr>
        <sz val="10"/>
        <rFont val="Soberana Sans"/>
        <family val="3"/>
      </rPr>
      <t>Los beneficiarios se comprometen a gestionar y obtener estos documentos en tiempo y forma, con el propósito de que el proyecto pueda funcionar sin contratiempos.</t>
    </r>
  </si>
  <si>
    <t xml:space="preserve">6.3.1 ¿Qué negocios de giro similar existen en el lugar donde operará el proyecto? </t>
  </si>
  <si>
    <t>Precio del proyecto</t>
  </si>
  <si>
    <t>6.3.3 Ventajas competitivas del proyecto</t>
  </si>
  <si>
    <r>
      <t xml:space="preserve">7.1 Inversión fija:
 </t>
    </r>
    <r>
      <rPr>
        <sz val="11"/>
        <rFont val="Soberana Sans"/>
        <family val="3"/>
      </rPr>
      <t xml:space="preserve">Inversión a largo plazo que se efectúa al inicio de la operación del proyecto, es tangible, depreciable (excepto terreno y bienes inmuebles) y no realizable durante la vida productiva de la empresa (Anotar el monto a precio de mercado) </t>
    </r>
  </si>
  <si>
    <r>
      <t xml:space="preserve">Total de recursos necesarios para el arranque del proyecto.                                                                           </t>
    </r>
    <r>
      <rPr>
        <sz val="9"/>
        <rFont val="Soberana Sans"/>
        <family val="3"/>
      </rPr>
      <t>(</t>
    </r>
    <r>
      <rPr>
        <u/>
        <sz val="9"/>
        <rFont val="Soberana Sans"/>
        <family val="3"/>
      </rPr>
      <t>Gasto Corriente</t>
    </r>
    <r>
      <rPr>
        <sz val="9"/>
        <rFont val="Soberana Sans"/>
        <family val="3"/>
      </rPr>
      <t xml:space="preserve">, solo Renta, Pago de Servicios y otros Gastos; </t>
    </r>
    <r>
      <rPr>
        <u/>
        <sz val="9"/>
        <rFont val="Soberana Sans"/>
        <family val="3"/>
      </rPr>
      <t>Gasto Diferido</t>
    </r>
    <r>
      <rPr>
        <sz val="9"/>
        <rFont val="Soberana Sans"/>
        <family val="3"/>
      </rPr>
      <t xml:space="preserve">que, solo Modificaciones, Remodelaciones, Permisos, Licencias, Autorizaciones y Materias Primas e Insumos.) </t>
    </r>
  </si>
  <si>
    <t>Actividades que realizará en el proyecto:</t>
  </si>
  <si>
    <t>9. COMENTARIOS FINALES Y OBSERVACIONES 
(Se pueden considerar otros aspectos de impacto que refuercen la viabilidad del proyecto)</t>
  </si>
  <si>
    <t>LOS INTEGRANTES DEL PROYECTO</t>
  </si>
  <si>
    <t>(En este apartado se debe describir la inversión y gastos necesarios para iniciar y poner en marcha el proyecto. )</t>
  </si>
  <si>
    <t>2.- EXPERIENCIA LABORAL RELACIONADA CON EL PROYECTO</t>
  </si>
  <si>
    <t>(¿Dónde ha trabajado? ¿Cuánto tiempo? ¿Qué tipo de actividades realizaba? ¿Cuál es su aportación en conocimientos para beneficio del proyecto? ¿Qué otra actividad ha realizado no acorde al proyecto?)</t>
  </si>
  <si>
    <t>3.- Mencione que otras capacidades, habilidades o conocimientos tiene el emprendedor y son necesarias para el desarrollo del proyecto.</t>
  </si>
  <si>
    <t>INTEGRANTE DEL PPROYECTO</t>
  </si>
  <si>
    <t>Nombre del proyecto:</t>
  </si>
  <si>
    <t>1.- ESTUDIOS RELACIONADOS CON EL PROYECTO</t>
  </si>
  <si>
    <t>FA-4</t>
  </si>
  <si>
    <t>Rentabilidad del proyecto</t>
  </si>
  <si>
    <t>Fecha en que concluye el llenado del FA-4</t>
  </si>
  <si>
    <t>Reserva y Reposición Inicial de la Inversión  estatal</t>
  </si>
  <si>
    <t>Inversión estatal</t>
  </si>
  <si>
    <t>Fecha en que concluye el llenado del  FA-4</t>
  </si>
  <si>
    <t>PROYECTOS PRODUCTIVOS APOYADOS CON MAQUINARÍA Y EQUIPO</t>
  </si>
  <si>
    <t xml:space="preserve">Municipio </t>
  </si>
  <si>
    <t>En caso de contestar afirmativamente Bajo que régimen está inscrito en el R.F.C.?</t>
  </si>
  <si>
    <r>
      <t>8.1 Elabore y describa el organigrama. (Incluya nombres, cargos y actividades principales de cada uno de los integrantes del proyecto)</t>
    </r>
    <r>
      <rPr>
        <sz val="11"/>
        <rFont val="Soberana Sans"/>
        <family val="3"/>
      </rPr>
      <t>.</t>
    </r>
  </si>
  <si>
    <t>PROYECTOS PRODUCTIVOS APOYADOS CON MAQUINARIA Y EQUIPO</t>
  </si>
  <si>
    <t>PROYECTOS PRODUCTIVOS APOYADOS CON MAQUINARIA Y  EQUIPO</t>
  </si>
  <si>
    <t>No. de Socios</t>
  </si>
  <si>
    <t>Todos los trámites  de la vertiente de Proyectos productivos apoyados con maquinaria y equipo son gratuitos.</t>
  </si>
  <si>
    <t>¿HA RECIBIDO APOYOS DE OTROS SUBPROGRAMAS DEL SNE ?</t>
  </si>
  <si>
    <t>PROYECTO QUE INICIA Y RECUPERACIÓN DE INVERSIÓN  EN UN 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</si>
</sst>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;\-&quot;$&quot;#,##0.00"/>
    <numFmt numFmtId="164" formatCode="_-&quot;$&quot;* #,##0.00_-;\-&quot;$&quot;* #,##0.00_-;_-&quot;$&quot;* &quot;-&quot;??_-;_-@"/>
    <numFmt numFmtId="165" formatCode="_-* #,##0_-;\-* #,##0_-;_-* &quot;-&quot;??_-;_-@"/>
    <numFmt numFmtId="166" formatCode="_-* #,##0.00_-;\-* #,##0.00_-;_-* &quot;-&quot;??_-;_-@"/>
    <numFmt numFmtId="167" formatCode="_-[$$-80A]* #,##0.00_-;\-[$$-80A]* #,##0.00_-;_-[$$-80A]* &quot;-&quot;??_-;_-@"/>
    <numFmt numFmtId="168" formatCode="_-&quot;$&quot;* #,##0_-;\-&quot;$&quot;* #,##0_-;_-&quot;$&quot;* &quot;-&quot;??_-;_-@"/>
    <numFmt numFmtId="169" formatCode="#,##0_ ;\-#,##0\ "/>
    <numFmt numFmtId="170" formatCode="#,##0.00_ ;\-#,##0.00\ "/>
    <numFmt numFmtId="171" formatCode="_-* #,##0_-;\-* #,##0_-;_-* &quot;-&quot;_-;_-@"/>
    <numFmt numFmtId="172" formatCode="&quot;$&quot;#,##0.00"/>
  </numFmts>
  <fonts count="60">
    <font>
      <sz val="10"/>
      <color rgb="FF000000"/>
      <name val="Arial"/>
    </font>
    <font>
      <b/>
      <sz val="12"/>
      <color theme="1"/>
      <name val="Soberana Sans"/>
      <family val="3"/>
    </font>
    <font>
      <sz val="10"/>
      <color theme="1"/>
      <name val="Arial"/>
      <family val="2"/>
    </font>
    <font>
      <b/>
      <sz val="11"/>
      <color theme="1"/>
      <name val="Soberana Sans"/>
      <family val="3"/>
    </font>
    <font>
      <sz val="10"/>
      <color theme="1"/>
      <name val="Soberana Sans"/>
      <family val="3"/>
    </font>
    <font>
      <b/>
      <sz val="12"/>
      <color theme="1"/>
      <name val="Arial"/>
      <family val="2"/>
    </font>
    <font>
      <b/>
      <sz val="14"/>
      <color theme="1"/>
      <name val="Soberana Sans"/>
      <family val="3"/>
    </font>
    <font>
      <sz val="10"/>
      <name val="Arial"/>
      <family val="2"/>
    </font>
    <font>
      <b/>
      <sz val="10"/>
      <color theme="1"/>
      <name val="Soberana Sans"/>
      <family val="3"/>
    </font>
    <font>
      <b/>
      <sz val="9"/>
      <color theme="1"/>
      <name val="Soberana Sans"/>
      <family val="3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Times New Roman"/>
      <family val="1"/>
    </font>
    <font>
      <sz val="14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Soberana Sans"/>
      <family val="3"/>
    </font>
    <font>
      <b/>
      <sz val="8"/>
      <color theme="1"/>
      <name val="Soberana Sans"/>
      <family val="3"/>
    </font>
    <font>
      <sz val="9"/>
      <color theme="1"/>
      <name val="Soberana Sans"/>
      <family val="3"/>
    </font>
    <font>
      <sz val="6"/>
      <color theme="1"/>
      <name val="Soberana Sans"/>
      <family val="3"/>
    </font>
    <font>
      <sz val="9"/>
      <color theme="1"/>
      <name val="Arial"/>
      <family val="2"/>
    </font>
    <font>
      <b/>
      <sz val="9"/>
      <color rgb="FFFF0000"/>
      <name val="Soberana Sans"/>
      <family val="3"/>
    </font>
    <font>
      <b/>
      <sz val="8"/>
      <color theme="1"/>
      <name val="Arial"/>
      <family val="2"/>
    </font>
    <font>
      <sz val="11"/>
      <color theme="1"/>
      <name val="Soberana Sans"/>
      <family val="3"/>
    </font>
    <font>
      <sz val="11"/>
      <color theme="1"/>
      <name val="Arial"/>
      <family val="2"/>
    </font>
    <font>
      <sz val="10"/>
      <color theme="0"/>
      <name val="Soberana Sans"/>
      <family val="3"/>
    </font>
    <font>
      <b/>
      <sz val="11"/>
      <color theme="0"/>
      <name val="Soberana Sans"/>
      <family val="3"/>
    </font>
    <font>
      <sz val="12"/>
      <color theme="1"/>
      <name val="Arial"/>
      <family val="2"/>
    </font>
    <font>
      <sz val="12"/>
      <color theme="1"/>
      <name val="Soberana Sans"/>
      <family val="3"/>
    </font>
    <font>
      <u/>
      <sz val="10"/>
      <color rgb="FF0000FF"/>
      <name val="Soberana Sans"/>
      <family val="3"/>
    </font>
    <font>
      <sz val="14"/>
      <color theme="1"/>
      <name val="Soberana Sans"/>
      <family val="3"/>
    </font>
    <font>
      <sz val="11"/>
      <color rgb="FFFF0000"/>
      <name val="Arial"/>
      <family val="2"/>
    </font>
    <font>
      <sz val="11"/>
      <color rgb="FFFFFFFF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Soberana Sans"/>
      <family val="3"/>
    </font>
    <font>
      <b/>
      <sz val="14"/>
      <color rgb="FF0000FF"/>
      <name val="Soberana Sans"/>
      <family val="3"/>
    </font>
    <font>
      <b/>
      <sz val="12"/>
      <color rgb="FF000080"/>
      <name val="Soberana Sans"/>
      <family val="3"/>
    </font>
    <font>
      <b/>
      <sz val="10"/>
      <color theme="0"/>
      <name val="Soberana Sans"/>
      <family val="3"/>
    </font>
    <font>
      <i/>
      <sz val="11"/>
      <color theme="1"/>
      <name val="Soberana Sans"/>
      <family val="3"/>
    </font>
    <font>
      <b/>
      <sz val="12"/>
      <color theme="0"/>
      <name val="Soberana Sans"/>
      <family val="3"/>
    </font>
    <font>
      <i/>
      <sz val="11"/>
      <color theme="1"/>
      <name val="Arial"/>
      <family val="2"/>
    </font>
    <font>
      <b/>
      <i/>
      <sz val="11"/>
      <color theme="1"/>
      <name val="Soberana Sans"/>
      <family val="3"/>
    </font>
    <font>
      <b/>
      <sz val="11"/>
      <color theme="1"/>
      <name val="Century Gothic"/>
      <family val="2"/>
    </font>
    <font>
      <b/>
      <sz val="16"/>
      <color theme="1"/>
      <name val="Soberana Sans"/>
      <family val="3"/>
    </font>
    <font>
      <sz val="11"/>
      <name val="Soberana Sans"/>
      <family val="3"/>
    </font>
    <font>
      <b/>
      <sz val="10"/>
      <name val="Soberana Sans"/>
      <family val="3"/>
    </font>
    <font>
      <b/>
      <i/>
      <sz val="11"/>
      <name val="Soberana Sans"/>
      <family val="3"/>
    </font>
    <font>
      <b/>
      <sz val="11"/>
      <name val="Soberana Sans"/>
      <family val="3"/>
    </font>
    <font>
      <b/>
      <sz val="9"/>
      <name val="Soberana Sans"/>
      <family val="3"/>
    </font>
    <font>
      <sz val="9"/>
      <name val="Soberana Sans"/>
      <family val="3"/>
    </font>
    <font>
      <sz val="10"/>
      <name val="Soberana Sans"/>
      <family val="3"/>
    </font>
    <font>
      <b/>
      <sz val="11"/>
      <color rgb="FF000000"/>
      <name val="Soberana Sans"/>
      <family val="3"/>
    </font>
    <font>
      <sz val="11"/>
      <color rgb="FF000000"/>
      <name val="Soberana Sans"/>
      <family val="3"/>
    </font>
    <font>
      <u/>
      <sz val="9"/>
      <name val="Soberana Sans"/>
      <family val="3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"/>
      <name val="Arial"/>
      <family val="2"/>
    </font>
    <font>
      <b/>
      <sz val="10.5"/>
      <color theme="1"/>
      <name val="Soberana Sans"/>
      <family val="3"/>
    </font>
    <font>
      <sz val="10.5"/>
      <name val="Arial"/>
      <family val="2"/>
    </font>
    <font>
      <sz val="10"/>
      <color rgb="FFFF0000"/>
      <name val="Soberana Sans"/>
      <family val="3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A5A5A5"/>
        <bgColor rgb="FFA5A5A5"/>
      </patternFill>
    </fill>
    <fill>
      <patternFill patternType="solid">
        <fgColor rgb="FFB8CCE4"/>
        <bgColor rgb="FFB8CCE4"/>
      </patternFill>
    </fill>
    <fill>
      <patternFill patternType="solid">
        <fgColor rgb="FFEEECE1"/>
        <bgColor rgb="FFEEECE1"/>
      </patternFill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medium">
        <color rgb="FF000000"/>
      </left>
      <right/>
      <top style="thin">
        <color rgb="FF808080"/>
      </top>
      <bottom style="thick">
        <color rgb="FF808080"/>
      </bottom>
      <diagonal/>
    </border>
    <border>
      <left/>
      <right/>
      <top style="thin">
        <color rgb="FF808080"/>
      </top>
      <bottom style="thick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0" xfId="0" applyFont="1" applyBorder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0" borderId="11" xfId="0" applyFont="1" applyBorder="1"/>
    <xf numFmtId="0" fontId="4" fillId="0" borderId="0" xfId="0" applyFont="1" applyAlignment="1">
      <alignment horizontal="center" vertical="center"/>
    </xf>
    <xf numFmtId="0" fontId="3" fillId="0" borderId="12" xfId="0" applyFont="1" applyBorder="1"/>
    <xf numFmtId="164" fontId="15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6" fillId="0" borderId="0" xfId="0" applyFont="1"/>
    <xf numFmtId="0" fontId="2" fillId="2" borderId="14" xfId="0" applyFont="1" applyFill="1" applyBorder="1" applyAlignment="1">
      <alignment horizontal="center"/>
    </xf>
    <xf numFmtId="0" fontId="4" fillId="2" borderId="1" xfId="0" applyFont="1" applyFill="1" applyBorder="1"/>
    <xf numFmtId="0" fontId="17" fillId="5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8" fillId="0" borderId="15" xfId="0" applyFont="1" applyBorder="1"/>
    <xf numFmtId="0" fontId="8" fillId="2" borderId="1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164" fontId="18" fillId="0" borderId="15" xfId="0" applyNumberFormat="1" applyFont="1" applyBorder="1"/>
    <xf numFmtId="164" fontId="18" fillId="4" borderId="15" xfId="0" applyNumberFormat="1" applyFont="1" applyFill="1" applyBorder="1"/>
    <xf numFmtId="0" fontId="19" fillId="2" borderId="1" xfId="0" applyFont="1" applyFill="1" applyBorder="1"/>
    <xf numFmtId="2" fontId="18" fillId="0" borderId="15" xfId="0" applyNumberFormat="1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164" fontId="20" fillId="4" borderId="15" xfId="0" applyNumberFormat="1" applyFont="1" applyFill="1" applyBorder="1"/>
    <xf numFmtId="0" fontId="21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22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2" fontId="2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0" fillId="0" borderId="0" xfId="0" applyFont="1"/>
    <xf numFmtId="0" fontId="3" fillId="5" borderId="15" xfId="0" applyFont="1" applyFill="1" applyBorder="1" applyAlignment="1">
      <alignment horizontal="center" vertical="center"/>
    </xf>
    <xf numFmtId="7" fontId="2" fillId="0" borderId="0" xfId="0" applyNumberFormat="1" applyFont="1"/>
    <xf numFmtId="0" fontId="24" fillId="0" borderId="0" xfId="0" applyFont="1" applyAlignment="1">
      <alignment horizontal="left" vertical="center" wrapText="1"/>
    </xf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14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26" xfId="0" applyFont="1" applyBorder="1"/>
    <xf numFmtId="0" fontId="23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vertical="center" wrapText="1"/>
    </xf>
    <xf numFmtId="0" fontId="3" fillId="4" borderId="15" xfId="0" applyFont="1" applyFill="1" applyBorder="1" applyAlignment="1">
      <alignment horizontal="center" vertical="center"/>
    </xf>
    <xf numFmtId="164" fontId="10" fillId="4" borderId="15" xfId="0" applyNumberFormat="1" applyFont="1" applyFill="1" applyBorder="1"/>
    <xf numFmtId="7" fontId="2" fillId="0" borderId="0" xfId="0" applyNumberFormat="1" applyFont="1" applyAlignment="1">
      <alignment horizontal="right"/>
    </xf>
    <xf numFmtId="0" fontId="25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8" fillId="0" borderId="0" xfId="0" applyFont="1"/>
    <xf numFmtId="49" fontId="4" fillId="0" borderId="0" xfId="0" applyNumberFormat="1" applyFont="1" applyAlignment="1">
      <alignment vertical="center"/>
    </xf>
    <xf numFmtId="49" fontId="17" fillId="5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5" borderId="27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7" fontId="4" fillId="0" borderId="0" xfId="0" applyNumberFormat="1" applyFont="1"/>
    <xf numFmtId="164" fontId="8" fillId="4" borderId="15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wrapText="1"/>
    </xf>
    <xf numFmtId="7" fontId="8" fillId="0" borderId="0" xfId="0" applyNumberFormat="1" applyFont="1" applyAlignment="1">
      <alignment horizontal="right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2" fillId="0" borderId="22" xfId="0" applyNumberFormat="1" applyFont="1" applyBorder="1" applyAlignment="1">
      <alignment vertical="center" wrapText="1"/>
    </xf>
    <xf numFmtId="49" fontId="2" fillId="0" borderId="23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4" fillId="0" borderId="15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164" fontId="4" fillId="4" borderId="15" xfId="0" applyNumberFormat="1" applyFont="1" applyFill="1" applyBorder="1"/>
    <xf numFmtId="164" fontId="4" fillId="0" borderId="15" xfId="0" applyNumberFormat="1" applyFont="1" applyBorder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9" fontId="17" fillId="4" borderId="1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8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166" fontId="31" fillId="0" borderId="0" xfId="0" applyNumberFormat="1" applyFont="1"/>
    <xf numFmtId="0" fontId="32" fillId="0" borderId="0" xfId="0" applyFont="1"/>
    <xf numFmtId="166" fontId="32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left"/>
    </xf>
    <xf numFmtId="4" fontId="2" fillId="0" borderId="0" xfId="0" applyNumberFormat="1" applyFont="1"/>
    <xf numFmtId="0" fontId="3" fillId="8" borderId="15" xfId="0" applyFont="1" applyFill="1" applyBorder="1"/>
    <xf numFmtId="4" fontId="4" fillId="0" borderId="0" xfId="0" applyNumberFormat="1" applyFont="1"/>
    <xf numFmtId="4" fontId="23" fillId="0" borderId="0" xfId="0" applyNumberFormat="1" applyFont="1"/>
    <xf numFmtId="4" fontId="3" fillId="0" borderId="0" xfId="0" applyNumberFormat="1" applyFont="1"/>
    <xf numFmtId="0" fontId="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23" fillId="2" borderId="1" xfId="0" applyFont="1" applyFill="1" applyBorder="1"/>
    <xf numFmtId="4" fontId="3" fillId="0" borderId="0" xfId="0" applyNumberFormat="1" applyFont="1" applyAlignment="1">
      <alignment horizontal="center" vertical="center"/>
    </xf>
    <xf numFmtId="0" fontId="3" fillId="0" borderId="15" xfId="0" applyFont="1" applyBorder="1"/>
    <xf numFmtId="164" fontId="23" fillId="0" borderId="24" xfId="0" applyNumberFormat="1" applyFont="1" applyBorder="1" applyAlignment="1">
      <alignment vertical="center" wrapText="1"/>
    </xf>
    <xf numFmtId="164" fontId="23" fillId="10" borderId="15" xfId="0" applyNumberFormat="1" applyFont="1" applyFill="1" applyBorder="1"/>
    <xf numFmtId="0" fontId="3" fillId="0" borderId="0" xfId="0" applyFont="1" applyAlignment="1">
      <alignment horizontal="right" vertical="center"/>
    </xf>
    <xf numFmtId="10" fontId="23" fillId="10" borderId="15" xfId="0" applyNumberFormat="1" applyFont="1" applyFill="1" applyBorder="1"/>
    <xf numFmtId="166" fontId="23" fillId="0" borderId="0" xfId="0" applyNumberFormat="1" applyFont="1" applyAlignment="1">
      <alignment horizontal="center"/>
    </xf>
    <xf numFmtId="2" fontId="23" fillId="2" borderId="1" xfId="0" applyNumberFormat="1" applyFont="1" applyFill="1" applyBorder="1"/>
    <xf numFmtId="2" fontId="23" fillId="0" borderId="0" xfId="0" applyNumberFormat="1" applyFont="1"/>
    <xf numFmtId="166" fontId="23" fillId="0" borderId="0" xfId="0" applyNumberFormat="1" applyFont="1"/>
    <xf numFmtId="4" fontId="8" fillId="11" borderId="15" xfId="0" applyNumberFormat="1" applyFont="1" applyFill="1" applyBorder="1" applyAlignment="1">
      <alignment horizontal="left"/>
    </xf>
    <xf numFmtId="4" fontId="23" fillId="0" borderId="0" xfId="0" applyNumberFormat="1" applyFont="1" applyAlignment="1">
      <alignment horizontal="center"/>
    </xf>
    <xf numFmtId="0" fontId="23" fillId="0" borderId="20" xfId="0" applyFont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4" fontId="34" fillId="11" borderId="15" xfId="0" applyNumberFormat="1" applyFont="1" applyFill="1" applyBorder="1"/>
    <xf numFmtId="0" fontId="3" fillId="10" borderId="15" xfId="0" applyFont="1" applyFill="1" applyBorder="1" applyAlignment="1">
      <alignment horizontal="center" vertical="center"/>
    </xf>
    <xf numFmtId="164" fontId="3" fillId="10" borderId="35" xfId="0" applyNumberFormat="1" applyFont="1" applyFill="1" applyBorder="1"/>
    <xf numFmtId="164" fontId="3" fillId="0" borderId="24" xfId="0" applyNumberFormat="1" applyFont="1" applyBorder="1" applyAlignment="1">
      <alignment vertical="center"/>
    </xf>
    <xf numFmtId="10" fontId="3" fillId="10" borderId="35" xfId="0" applyNumberFormat="1" applyFont="1" applyFill="1" applyBorder="1"/>
    <xf numFmtId="0" fontId="3" fillId="3" borderId="36" xfId="0" applyFont="1" applyFill="1" applyBorder="1" applyAlignment="1">
      <alignment vertical="center"/>
    </xf>
    <xf numFmtId="164" fontId="23" fillId="0" borderId="0" xfId="0" applyNumberFormat="1" applyFont="1" applyAlignment="1">
      <alignment horizontal="center" vertical="center" wrapText="1"/>
    </xf>
    <xf numFmtId="4" fontId="8" fillId="11" borderId="15" xfId="0" applyNumberFormat="1" applyFont="1" applyFill="1" applyBorder="1"/>
    <xf numFmtId="0" fontId="8" fillId="3" borderId="36" xfId="0" applyFont="1" applyFill="1" applyBorder="1" applyAlignment="1">
      <alignment vertical="center"/>
    </xf>
    <xf numFmtId="166" fontId="4" fillId="0" borderId="0" xfId="0" applyNumberFormat="1" applyFont="1"/>
    <xf numFmtId="0" fontId="23" fillId="13" borderId="15" xfId="0" applyFont="1" applyFill="1" applyBorder="1"/>
    <xf numFmtId="0" fontId="23" fillId="0" borderId="10" xfId="0" applyFont="1" applyBorder="1" applyAlignment="1">
      <alignment horizontal="center" vertical="center" wrapText="1"/>
    </xf>
    <xf numFmtId="3" fontId="8" fillId="11" borderId="15" xfId="0" applyNumberFormat="1" applyFont="1" applyFill="1" applyBorder="1" applyAlignment="1">
      <alignment horizontal="center"/>
    </xf>
    <xf numFmtId="164" fontId="23" fillId="10" borderId="15" xfId="0" applyNumberFormat="1" applyFont="1" applyFill="1" applyBorder="1" applyAlignment="1">
      <alignment horizontal="right"/>
    </xf>
    <xf numFmtId="4" fontId="8" fillId="0" borderId="15" xfId="0" applyNumberFormat="1" applyFont="1" applyBorder="1"/>
    <xf numFmtId="164" fontId="23" fillId="2" borderId="15" xfId="0" applyNumberFormat="1" applyFont="1" applyFill="1" applyBorder="1"/>
    <xf numFmtId="4" fontId="4" fillId="0" borderId="15" xfId="0" applyNumberFormat="1" applyFont="1" applyBorder="1"/>
    <xf numFmtId="0" fontId="23" fillId="0" borderId="15" xfId="0" applyFont="1" applyBorder="1"/>
    <xf numFmtId="164" fontId="23" fillId="0" borderId="20" xfId="0" applyNumberFormat="1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0" xfId="0" applyFont="1" applyBorder="1" applyAlignment="1">
      <alignment vertical="top" wrapText="1"/>
    </xf>
    <xf numFmtId="0" fontId="3" fillId="2" borderId="1" xfId="0" applyFont="1" applyFill="1" applyBorder="1" applyAlignment="1">
      <alignment horizontal="right" vertical="center" wrapText="1"/>
    </xf>
    <xf numFmtId="164" fontId="23" fillId="2" borderId="15" xfId="0" applyNumberFormat="1" applyFont="1" applyFill="1" applyBorder="1" applyAlignment="1">
      <alignment vertical="top" wrapText="1"/>
    </xf>
    <xf numFmtId="164" fontId="23" fillId="0" borderId="15" xfId="0" applyNumberFormat="1" applyFont="1" applyBorder="1"/>
    <xf numFmtId="0" fontId="31" fillId="0" borderId="0" xfId="0" applyFont="1"/>
    <xf numFmtId="4" fontId="8" fillId="0" borderId="15" xfId="0" applyNumberFormat="1" applyFont="1" applyBorder="1" applyAlignment="1">
      <alignment wrapText="1"/>
    </xf>
    <xf numFmtId="0" fontId="3" fillId="10" borderId="15" xfId="0" applyFont="1" applyFill="1" applyBorder="1" applyAlignment="1">
      <alignment horizontal="center"/>
    </xf>
    <xf numFmtId="164" fontId="3" fillId="10" borderId="15" xfId="0" applyNumberFormat="1" applyFont="1" applyFill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4" fontId="8" fillId="0" borderId="15" xfId="0" applyNumberFormat="1" applyFont="1" applyBorder="1" applyAlignment="1">
      <alignment horizontal="left"/>
    </xf>
    <xf numFmtId="3" fontId="8" fillId="0" borderId="15" xfId="0" applyNumberFormat="1" applyFont="1" applyBorder="1"/>
    <xf numFmtId="0" fontId="33" fillId="0" borderId="25" xfId="0" applyFont="1" applyBorder="1" applyAlignment="1">
      <alignment horizontal="center"/>
    </xf>
    <xf numFmtId="0" fontId="3" fillId="10" borderId="1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31" fillId="0" borderId="25" xfId="0" applyFont="1" applyBorder="1"/>
    <xf numFmtId="4" fontId="6" fillId="0" borderId="0" xfId="0" applyNumberFormat="1" applyFont="1"/>
    <xf numFmtId="0" fontId="23" fillId="10" borderId="15" xfId="0" applyFont="1" applyFill="1" applyBorder="1"/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4" fillId="0" borderId="45" xfId="0" applyNumberFormat="1" applyFont="1" applyBorder="1"/>
    <xf numFmtId="4" fontId="4" fillId="0" borderId="46" xfId="0" applyNumberFormat="1" applyFont="1" applyBorder="1"/>
    <xf numFmtId="0" fontId="1" fillId="2" borderId="1" xfId="0" applyFont="1" applyFill="1" applyBorder="1" applyAlignment="1">
      <alignment vertic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36" fillId="0" borderId="47" xfId="0" applyNumberFormat="1" applyFont="1" applyBorder="1" applyAlignment="1">
      <alignment horizontal="center"/>
    </xf>
    <xf numFmtId="4" fontId="36" fillId="0" borderId="48" xfId="0" applyNumberFormat="1" applyFont="1" applyBorder="1" applyAlignment="1">
      <alignment horizontal="center"/>
    </xf>
    <xf numFmtId="4" fontId="25" fillId="0" borderId="0" xfId="0" applyNumberFormat="1" applyFont="1"/>
    <xf numFmtId="168" fontId="37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3" fillId="10" borderId="15" xfId="0" applyNumberFormat="1" applyFont="1" applyFill="1" applyBorder="1"/>
    <xf numFmtId="4" fontId="4" fillId="0" borderId="0" xfId="0" applyNumberFormat="1" applyFont="1" applyAlignment="1">
      <alignment horizontal="center"/>
    </xf>
    <xf numFmtId="0" fontId="38" fillId="0" borderId="0" xfId="0" applyFont="1"/>
    <xf numFmtId="1" fontId="39" fillId="0" borderId="0" xfId="0" applyNumberFormat="1" applyFont="1" applyAlignment="1">
      <alignment horizontal="center"/>
    </xf>
    <xf numFmtId="7" fontId="23" fillId="2" borderId="1" xfId="0" applyNumberFormat="1" applyFont="1" applyFill="1" applyBorder="1" applyAlignment="1">
      <alignment horizontal="center" vertical="center" wrapText="1"/>
    </xf>
    <xf numFmtId="4" fontId="28" fillId="0" borderId="45" xfId="0" applyNumberFormat="1" applyFont="1" applyBorder="1"/>
    <xf numFmtId="4" fontId="28" fillId="0" borderId="0" xfId="0" applyNumberFormat="1" applyFont="1"/>
    <xf numFmtId="4" fontId="3" fillId="0" borderId="45" xfId="0" applyNumberFormat="1" applyFont="1" applyBorder="1"/>
    <xf numFmtId="0" fontId="3" fillId="10" borderId="15" xfId="0" applyFont="1" applyFill="1" applyBorder="1" applyAlignment="1">
      <alignment horizontal="center" vertical="top" wrapText="1"/>
    </xf>
    <xf numFmtId="4" fontId="4" fillId="0" borderId="56" xfId="0" applyNumberFormat="1" applyFont="1" applyBorder="1"/>
    <xf numFmtId="4" fontId="4" fillId="0" borderId="57" xfId="0" applyNumberFormat="1" applyFont="1" applyBorder="1"/>
    <xf numFmtId="4" fontId="4" fillId="0" borderId="58" xfId="0" applyNumberFormat="1" applyFont="1" applyBorder="1"/>
    <xf numFmtId="0" fontId="23" fillId="2" borderId="41" xfId="0" applyFont="1" applyFill="1" applyBorder="1" applyAlignment="1">
      <alignment vertical="center"/>
    </xf>
    <xf numFmtId="0" fontId="3" fillId="8" borderId="35" xfId="0" applyFont="1" applyFill="1" applyBorder="1" applyAlignment="1">
      <alignment vertical="center" wrapText="1"/>
    </xf>
    <xf numFmtId="4" fontId="2" fillId="0" borderId="42" xfId="0" applyNumberFormat="1" applyFont="1" applyBorder="1"/>
    <xf numFmtId="0" fontId="3" fillId="8" borderId="35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 vertical="center"/>
    </xf>
    <xf numFmtId="0" fontId="23" fillId="0" borderId="15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center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3" fillId="10" borderId="15" xfId="0" applyNumberFormat="1" applyFont="1" applyFill="1" applyBorder="1" applyAlignment="1">
      <alignment vertical="top" wrapText="1"/>
    </xf>
    <xf numFmtId="164" fontId="23" fillId="0" borderId="15" xfId="0" applyNumberFormat="1" applyFont="1" applyBorder="1" applyAlignment="1">
      <alignment vertical="top" wrapText="1"/>
    </xf>
    <xf numFmtId="2" fontId="23" fillId="0" borderId="0" xfId="0" applyNumberFormat="1" applyFont="1" applyAlignment="1">
      <alignment vertical="center" wrapText="1"/>
    </xf>
    <xf numFmtId="0" fontId="3" fillId="5" borderId="1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0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3" fillId="15" borderId="15" xfId="0" applyFont="1" applyFill="1" applyBorder="1" applyAlignment="1">
      <alignment horizontal="center" vertical="center" wrapText="1"/>
    </xf>
    <xf numFmtId="0" fontId="23" fillId="15" borderId="1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1" fillId="0" borderId="25" xfId="0" applyFont="1" applyBorder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166" fontId="3" fillId="10" borderId="15" xfId="0" applyNumberFormat="1" applyFont="1" applyFill="1" applyBorder="1"/>
    <xf numFmtId="0" fontId="38" fillId="2" borderId="1" xfId="0" applyFont="1" applyFill="1" applyBorder="1" applyAlignment="1">
      <alignment horizontal="left" vertical="center"/>
    </xf>
    <xf numFmtId="0" fontId="23" fillId="0" borderId="15" xfId="0" applyFont="1" applyBorder="1" applyAlignment="1">
      <alignment vertical="top" wrapText="1"/>
    </xf>
    <xf numFmtId="166" fontId="23" fillId="16" borderId="15" xfId="0" applyNumberFormat="1" applyFont="1" applyFill="1" applyBorder="1"/>
    <xf numFmtId="166" fontId="23" fillId="2" borderId="15" xfId="0" applyNumberFormat="1" applyFont="1" applyFill="1" applyBorder="1"/>
    <xf numFmtId="0" fontId="40" fillId="2" borderId="1" xfId="0" applyFont="1" applyFill="1" applyBorder="1" applyAlignment="1">
      <alignment horizontal="left" vertical="center"/>
    </xf>
    <xf numFmtId="165" fontId="23" fillId="16" borderId="15" xfId="0" applyNumberFormat="1" applyFont="1" applyFill="1" applyBorder="1"/>
    <xf numFmtId="165" fontId="23" fillId="2" borderId="15" xfId="0" applyNumberFormat="1" applyFont="1" applyFill="1" applyBorder="1"/>
    <xf numFmtId="0" fontId="23" fillId="4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66" fontId="23" fillId="0" borderId="15" xfId="0" applyNumberFormat="1" applyFont="1" applyBorder="1"/>
    <xf numFmtId="169" fontId="23" fillId="16" borderId="15" xfId="0" applyNumberFormat="1" applyFont="1" applyFill="1" applyBorder="1"/>
    <xf numFmtId="169" fontId="23" fillId="0" borderId="15" xfId="0" applyNumberFormat="1" applyFont="1" applyBorder="1"/>
    <xf numFmtId="0" fontId="23" fillId="0" borderId="15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23" fillId="4" borderId="36" xfId="0" applyFont="1" applyFill="1" applyBorder="1" applyAlignment="1">
      <alignment horizontal="center" vertical="center" wrapText="1"/>
    </xf>
    <xf numFmtId="166" fontId="3" fillId="17" borderId="15" xfId="0" applyNumberFormat="1" applyFont="1" applyFill="1" applyBorder="1"/>
    <xf numFmtId="39" fontId="23" fillId="16" borderId="15" xfId="0" applyNumberFormat="1" applyFont="1" applyFill="1" applyBorder="1"/>
    <xf numFmtId="39" fontId="23" fillId="2" borderId="15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169" fontId="23" fillId="17" borderId="15" xfId="0" applyNumberFormat="1" applyFont="1" applyFill="1" applyBorder="1"/>
    <xf numFmtId="0" fontId="14" fillId="0" borderId="0" xfId="0" applyFont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170" fontId="23" fillId="16" borderId="15" xfId="0" applyNumberFormat="1" applyFont="1" applyFill="1" applyBorder="1"/>
    <xf numFmtId="170" fontId="23" fillId="0" borderId="15" xfId="0" applyNumberFormat="1" applyFont="1" applyBorder="1"/>
    <xf numFmtId="0" fontId="23" fillId="0" borderId="0" xfId="0" applyFont="1" applyAlignment="1">
      <alignment horizontal="right" vertical="center" wrapText="1"/>
    </xf>
    <xf numFmtId="166" fontId="3" fillId="10" borderId="15" xfId="0" applyNumberFormat="1" applyFont="1" applyFill="1" applyBorder="1" applyAlignment="1">
      <alignment vertical="center"/>
    </xf>
    <xf numFmtId="0" fontId="3" fillId="5" borderId="64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/>
    </xf>
    <xf numFmtId="166" fontId="24" fillId="0" borderId="0" xfId="0" applyNumberFormat="1" applyFont="1"/>
    <xf numFmtId="0" fontId="24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1" fillId="5" borderId="1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vertical="center" wrapText="1"/>
    </xf>
    <xf numFmtId="164" fontId="23" fillId="2" borderId="1" xfId="0" applyNumberFormat="1" applyFont="1" applyFill="1" applyBorder="1" applyAlignment="1">
      <alignment horizontal="left" vertical="center"/>
    </xf>
    <xf numFmtId="0" fontId="4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5" borderId="36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left" vertical="center" wrapText="1"/>
    </xf>
    <xf numFmtId="164" fontId="2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0" borderId="19" xfId="0" applyFont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23" fillId="2" borderId="59" xfId="0" applyFont="1" applyFill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23" fillId="2" borderId="1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2" fillId="0" borderId="65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0" xfId="0" applyFont="1" applyAlignment="1">
      <alignment horizontal="center"/>
    </xf>
    <xf numFmtId="49" fontId="18" fillId="0" borderId="27" xfId="0" applyNumberFormat="1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49" fontId="4" fillId="0" borderId="64" xfId="0" applyNumberFormat="1" applyFont="1" applyBorder="1" applyAlignment="1">
      <alignment vertical="center" wrapText="1"/>
    </xf>
    <xf numFmtId="49" fontId="4" fillId="0" borderId="63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49" fontId="4" fillId="0" borderId="34" xfId="0" applyNumberFormat="1" applyFont="1" applyBorder="1" applyAlignment="1">
      <alignment horizontal="center" vertical="center"/>
    </xf>
    <xf numFmtId="0" fontId="2" fillId="19" borderId="0" xfId="0" applyFont="1" applyFill="1" applyAlignment="1">
      <alignment vertical="center"/>
    </xf>
    <xf numFmtId="0" fontId="2" fillId="19" borderId="0" xfId="0" applyFont="1" applyFill="1" applyAlignment="1">
      <alignment horizontal="center" vertical="center"/>
    </xf>
    <xf numFmtId="0" fontId="0" fillId="19" borderId="0" xfId="0" applyFill="1"/>
    <xf numFmtId="0" fontId="12" fillId="19" borderId="0" xfId="0" applyFont="1" applyFill="1" applyAlignment="1">
      <alignment vertical="center" wrapText="1"/>
    </xf>
    <xf numFmtId="0" fontId="4" fillId="19" borderId="0" xfId="0" applyFont="1" applyFill="1" applyAlignment="1">
      <alignment vertical="center"/>
    </xf>
    <xf numFmtId="0" fontId="4" fillId="19" borderId="0" xfId="0" applyFont="1" applyFill="1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10" fillId="19" borderId="0" xfId="0" applyFont="1" applyFill="1" applyAlignment="1">
      <alignment vertical="center"/>
    </xf>
    <xf numFmtId="0" fontId="23" fillId="19" borderId="0" xfId="0" applyFont="1" applyFill="1" applyAlignment="1">
      <alignment vertical="center"/>
    </xf>
    <xf numFmtId="0" fontId="28" fillId="19" borderId="0" xfId="0" applyFont="1" applyFill="1" applyAlignment="1">
      <alignment vertical="center"/>
    </xf>
    <xf numFmtId="0" fontId="1" fillId="19" borderId="0" xfId="0" applyFont="1" applyFill="1" applyAlignment="1">
      <alignment horizontal="center" vertical="center"/>
    </xf>
    <xf numFmtId="0" fontId="28" fillId="19" borderId="0" xfId="0" applyFont="1" applyFill="1" applyAlignment="1">
      <alignment horizontal="center" vertical="center"/>
    </xf>
    <xf numFmtId="0" fontId="28" fillId="19" borderId="0" xfId="0" applyFont="1" applyFill="1" applyAlignment="1">
      <alignment horizontal="left" vertical="center"/>
    </xf>
    <xf numFmtId="0" fontId="23" fillId="0" borderId="18" xfId="0" applyFont="1" applyBorder="1"/>
    <xf numFmtId="0" fontId="23" fillId="0" borderId="0" xfId="0" applyFont="1" applyAlignment="1">
      <alignment horizontal="left" vertical="center" wrapText="1"/>
    </xf>
    <xf numFmtId="0" fontId="59" fillId="2" borderId="1" xfId="0" applyFont="1" applyFill="1" applyBorder="1"/>
    <xf numFmtId="0" fontId="59" fillId="0" borderId="0" xfId="0" applyFont="1"/>
    <xf numFmtId="0" fontId="4" fillId="0" borderId="0" xfId="0" applyFont="1" applyFill="1"/>
    <xf numFmtId="0" fontId="8" fillId="0" borderId="1" xfId="0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2" borderId="70" xfId="0" applyFont="1" applyFill="1" applyBorder="1" applyAlignment="1"/>
    <xf numFmtId="0" fontId="7" fillId="0" borderId="70" xfId="0" applyFont="1" applyBorder="1" applyAlignment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23" fillId="0" borderId="0" xfId="0" applyFont="1" applyFill="1"/>
    <xf numFmtId="0" fontId="18" fillId="10" borderId="15" xfId="0" applyFont="1" applyFill="1" applyBorder="1" applyAlignment="1"/>
    <xf numFmtId="4" fontId="4" fillId="0" borderId="0" xfId="0" applyNumberFormat="1" applyFont="1" applyFill="1"/>
    <xf numFmtId="4" fontId="8" fillId="0" borderId="49" xfId="0" applyNumberFormat="1" applyFont="1" applyBorder="1"/>
    <xf numFmtId="4" fontId="8" fillId="0" borderId="51" xfId="0" applyNumberFormat="1" applyFont="1" applyBorder="1"/>
    <xf numFmtId="3" fontId="47" fillId="0" borderId="50" xfId="0" applyNumberFormat="1" applyFont="1" applyBorder="1"/>
    <xf numFmtId="3" fontId="3" fillId="0" borderId="50" xfId="0" applyNumberFormat="1" applyFont="1" applyBorder="1"/>
    <xf numFmtId="4" fontId="3" fillId="0" borderId="50" xfId="0" applyNumberFormat="1" applyFont="1" applyBorder="1"/>
    <xf numFmtId="4" fontId="3" fillId="0" borderId="52" xfId="0" applyNumberFormat="1" applyFont="1" applyBorder="1"/>
    <xf numFmtId="0" fontId="49" fillId="2" borderId="1" xfId="0" applyFont="1" applyFill="1" applyBorder="1"/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3" fillId="2" borderId="1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0" xfId="0"/>
    <xf numFmtId="0" fontId="7" fillId="0" borderId="25" xfId="0" applyFont="1" applyBorder="1"/>
    <xf numFmtId="164" fontId="23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/>
    </xf>
    <xf numFmtId="0" fontId="4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23" fillId="0" borderId="26" xfId="0" applyFont="1" applyBorder="1" applyAlignment="1">
      <alignment horizontal="center" vertical="center"/>
    </xf>
    <xf numFmtId="0" fontId="7" fillId="0" borderId="26" xfId="0" applyFont="1" applyBorder="1"/>
    <xf numFmtId="0" fontId="47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0" fontId="7" fillId="0" borderId="33" xfId="0" applyFont="1" applyBorder="1"/>
    <xf numFmtId="0" fontId="7" fillId="0" borderId="34" xfId="0" applyFont="1" applyBorder="1"/>
    <xf numFmtId="0" fontId="28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164" fontId="23" fillId="18" borderId="1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23" fillId="18" borderId="10" xfId="0" applyNumberFormat="1" applyFont="1" applyFill="1" applyBorder="1" applyAlignment="1">
      <alignment horizontal="center" vertical="center"/>
    </xf>
    <xf numFmtId="164" fontId="23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/>
    <xf numFmtId="0" fontId="3" fillId="0" borderId="26" xfId="0" applyFont="1" applyBorder="1" applyAlignment="1">
      <alignment horizontal="left" vertical="center"/>
    </xf>
    <xf numFmtId="165" fontId="23" fillId="2" borderId="10" xfId="0" applyNumberFormat="1" applyFont="1" applyFill="1" applyBorder="1" applyAlignment="1">
      <alignment horizontal="center" vertical="center" wrapText="1"/>
    </xf>
    <xf numFmtId="164" fontId="23" fillId="18" borderId="10" xfId="0" applyNumberFormat="1" applyFont="1" applyFill="1" applyBorder="1" applyAlignment="1">
      <alignment horizontal="left" vertical="center"/>
    </xf>
    <xf numFmtId="164" fontId="3" fillId="4" borderId="10" xfId="0" applyNumberFormat="1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center" vertical="center" wrapText="1"/>
    </xf>
    <xf numFmtId="0" fontId="7" fillId="0" borderId="39" xfId="0" applyFont="1" applyBorder="1"/>
    <xf numFmtId="49" fontId="23" fillId="18" borderId="10" xfId="0" applyNumberFormat="1" applyFont="1" applyFill="1" applyBorder="1" applyAlignment="1">
      <alignment horizontal="left" vertical="center" wrapText="1"/>
    </xf>
    <xf numFmtId="0" fontId="23" fillId="18" borderId="10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3" fillId="2" borderId="2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7" fillId="0" borderId="21" xfId="0" applyFont="1" applyBorder="1"/>
    <xf numFmtId="0" fontId="7" fillId="0" borderId="24" xfId="0" applyFont="1" applyBorder="1"/>
    <xf numFmtId="0" fontId="7" fillId="0" borderId="22" xfId="0" applyFont="1" applyBorder="1"/>
    <xf numFmtId="0" fontId="3" fillId="2" borderId="43" xfId="0" applyFont="1" applyFill="1" applyBorder="1" applyAlignment="1">
      <alignment horizontal="center" vertical="center"/>
    </xf>
    <xf numFmtId="0" fontId="7" fillId="0" borderId="38" xfId="0" applyFont="1" applyBorder="1"/>
    <xf numFmtId="0" fontId="7" fillId="0" borderId="55" xfId="0" applyFont="1" applyBorder="1"/>
    <xf numFmtId="0" fontId="1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164" fontId="23" fillId="0" borderId="10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7" fillId="0" borderId="29" xfId="0" applyFont="1" applyBorder="1"/>
    <xf numFmtId="0" fontId="3" fillId="0" borderId="10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23" fillId="2" borderId="10" xfId="0" applyNumberFormat="1" applyFont="1" applyFill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center" wrapText="1"/>
    </xf>
    <xf numFmtId="172" fontId="23" fillId="2" borderId="2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64" fontId="23" fillId="2" borderId="10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64" fontId="24" fillId="2" borderId="10" xfId="0" applyNumberFormat="1" applyFont="1" applyFill="1" applyBorder="1" applyAlignment="1">
      <alignment horizontal="right" vertical="center" wrapText="1"/>
    </xf>
    <xf numFmtId="164" fontId="23" fillId="2" borderId="10" xfId="0" applyNumberFormat="1" applyFont="1" applyFill="1" applyBorder="1" applyAlignment="1">
      <alignment horizontal="right" vertical="center" wrapText="1"/>
    </xf>
    <xf numFmtId="165" fontId="14" fillId="0" borderId="10" xfId="0" applyNumberFormat="1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lef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171" fontId="14" fillId="0" borderId="10" xfId="0" applyNumberFormat="1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164" fontId="23" fillId="0" borderId="22" xfId="0" applyNumberFormat="1" applyFont="1" applyBorder="1" applyAlignment="1">
      <alignment horizontal="center" vertical="center" wrapText="1"/>
    </xf>
    <xf numFmtId="164" fontId="3" fillId="4" borderId="61" xfId="0" applyNumberFormat="1" applyFont="1" applyFill="1" applyBorder="1" applyAlignment="1">
      <alignment horizontal="center" vertical="center" wrapText="1"/>
    </xf>
    <xf numFmtId="0" fontId="7" fillId="0" borderId="63" xfId="0" applyFont="1" applyBorder="1"/>
    <xf numFmtId="0" fontId="23" fillId="0" borderId="0" xfId="0" applyFont="1" applyAlignment="1">
      <alignment horizontal="righ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164" fontId="23" fillId="0" borderId="10" xfId="0" applyNumberFormat="1" applyFont="1" applyBorder="1" applyAlignment="1">
      <alignment horizontal="right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/>
    </xf>
    <xf numFmtId="164" fontId="24" fillId="20" borderId="10" xfId="0" applyNumberFormat="1" applyFont="1" applyFill="1" applyBorder="1" applyAlignment="1">
      <alignment horizontal="right" vertical="center" wrapText="1"/>
    </xf>
    <xf numFmtId="0" fontId="7" fillId="20" borderId="11" xfId="0" applyFont="1" applyFill="1" applyBorder="1"/>
    <xf numFmtId="0" fontId="7" fillId="20" borderId="12" xfId="0" applyFont="1" applyFill="1" applyBorder="1"/>
    <xf numFmtId="0" fontId="23" fillId="2" borderId="10" xfId="0" applyFont="1" applyFill="1" applyBorder="1" applyAlignment="1">
      <alignment horizontal="center" vertical="center"/>
    </xf>
    <xf numFmtId="167" fontId="23" fillId="0" borderId="10" xfId="0" applyNumberFormat="1" applyFont="1" applyBorder="1" applyAlignment="1">
      <alignment horizontal="right" vertical="center" wrapText="1"/>
    </xf>
    <xf numFmtId="0" fontId="3" fillId="4" borderId="43" xfId="0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20" fontId="3" fillId="2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3" fillId="4" borderId="37" xfId="0" applyFont="1" applyFill="1" applyBorder="1" applyAlignment="1">
      <alignment horizontal="center" vertical="center" wrapText="1"/>
    </xf>
    <xf numFmtId="167" fontId="24" fillId="0" borderId="1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3" fillId="4" borderId="61" xfId="0" applyNumberFormat="1" applyFont="1" applyFill="1" applyBorder="1" applyAlignment="1">
      <alignment horizontal="right" vertical="center" wrapText="1"/>
    </xf>
    <xf numFmtId="0" fontId="7" fillId="0" borderId="62" xfId="0" applyFont="1" applyBorder="1"/>
    <xf numFmtId="0" fontId="3" fillId="7" borderId="10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7" fillId="0" borderId="60" xfId="0" applyFont="1" applyBorder="1"/>
    <xf numFmtId="165" fontId="23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167" fontId="3" fillId="0" borderId="10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166" fontId="30" fillId="0" borderId="19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57" fillId="4" borderId="10" xfId="0" applyFont="1" applyFill="1" applyBorder="1" applyAlignment="1">
      <alignment horizontal="left" vertical="center" wrapText="1"/>
    </xf>
    <xf numFmtId="0" fontId="58" fillId="0" borderId="11" xfId="0" applyFont="1" applyBorder="1"/>
    <xf numFmtId="0" fontId="58" fillId="0" borderId="12" xfId="0" applyFont="1" applyBorder="1"/>
    <xf numFmtId="0" fontId="9" fillId="4" borderId="10" xfId="0" applyFont="1" applyFill="1" applyBorder="1" applyAlignment="1">
      <alignment horizontal="left" vertical="center"/>
    </xf>
    <xf numFmtId="0" fontId="56" fillId="0" borderId="11" xfId="0" applyFont="1" applyBorder="1"/>
    <xf numFmtId="0" fontId="56" fillId="0" borderId="12" xfId="0" applyFont="1" applyBorder="1"/>
    <xf numFmtId="49" fontId="3" fillId="0" borderId="19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7" fillId="19" borderId="4" xfId="0" applyFont="1" applyFill="1" applyBorder="1"/>
    <xf numFmtId="49" fontId="3" fillId="0" borderId="28" xfId="0" applyNumberFormat="1" applyFont="1" applyBorder="1" applyAlignment="1">
      <alignment horizontal="center" vertical="center" wrapText="1"/>
    </xf>
    <xf numFmtId="0" fontId="7" fillId="19" borderId="3" xfId="0" applyFont="1" applyFill="1" applyBorder="1"/>
    <xf numFmtId="0" fontId="14" fillId="0" borderId="19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16" fillId="1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6" fillId="19" borderId="0" xfId="0" applyFont="1" applyFill="1" applyAlignment="1">
      <alignment horizontal="center" vertical="center"/>
    </xf>
    <xf numFmtId="0" fontId="55" fillId="19" borderId="0" xfId="0" applyFont="1" applyFill="1"/>
    <xf numFmtId="0" fontId="1" fillId="19" borderId="0" xfId="0" applyFont="1" applyFill="1" applyAlignment="1">
      <alignment horizontal="center" vertical="center"/>
    </xf>
    <xf numFmtId="0" fontId="0" fillId="19" borderId="0" xfId="0" applyFill="1"/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8" xfId="0" applyFont="1" applyBorder="1"/>
    <xf numFmtId="0" fontId="7" fillId="0" borderId="9" xfId="0" applyFont="1" applyBorder="1"/>
    <xf numFmtId="0" fontId="3" fillId="3" borderId="1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5" fontId="3" fillId="2" borderId="10" xfId="0" applyNumberFormat="1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wrapText="1"/>
    </xf>
    <xf numFmtId="0" fontId="23" fillId="0" borderId="0" xfId="0" applyFont="1" applyAlignment="1">
      <alignment horizontal="center"/>
    </xf>
    <xf numFmtId="0" fontId="23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vertical="top"/>
    </xf>
    <xf numFmtId="0" fontId="8" fillId="2" borderId="2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0" fontId="17" fillId="5" borderId="1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3" fillId="0" borderId="70" xfId="0" applyFont="1" applyBorder="1" applyAlignment="1">
      <alignment horizontal="center"/>
    </xf>
    <xf numFmtId="0" fontId="7" fillId="0" borderId="7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top" wrapText="1"/>
    </xf>
    <xf numFmtId="0" fontId="7" fillId="0" borderId="67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7" fillId="0" borderId="30" xfId="0" applyFont="1" applyBorder="1"/>
    <xf numFmtId="0" fontId="4" fillId="0" borderId="67" xfId="0" applyFont="1" applyBorder="1" applyAlignment="1">
      <alignment horizontal="center" vertical="center" wrapText="1"/>
    </xf>
    <xf numFmtId="49" fontId="9" fillId="7" borderId="30" xfId="0" applyNumberFormat="1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37" xfId="0" applyNumberFormat="1" applyFont="1" applyFill="1" applyBorder="1" applyAlignment="1">
      <alignment horizontal="center" vertical="center" wrapText="1"/>
    </xf>
    <xf numFmtId="0" fontId="7" fillId="0" borderId="59" xfId="0" applyFont="1" applyBorder="1"/>
    <xf numFmtId="0" fontId="3" fillId="0" borderId="26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7" fillId="0" borderId="67" xfId="0" applyFont="1" applyBorder="1"/>
    <xf numFmtId="49" fontId="4" fillId="0" borderId="10" xfId="0" applyNumberFormat="1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17" fillId="4" borderId="10" xfId="0" applyNumberFormat="1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6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/>
    </xf>
    <xf numFmtId="14" fontId="3" fillId="12" borderId="10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left" vertical="center"/>
    </xf>
    <xf numFmtId="4" fontId="35" fillId="0" borderId="40" xfId="0" applyNumberFormat="1" applyFont="1" applyBorder="1" applyAlignment="1">
      <alignment horizontal="center"/>
    </xf>
    <xf numFmtId="0" fontId="7" fillId="0" borderId="42" xfId="0" applyFont="1" applyBorder="1"/>
    <xf numFmtId="0" fontId="7" fillId="0" borderId="44" xfId="0" applyFont="1" applyBorder="1"/>
    <xf numFmtId="4" fontId="23" fillId="0" borderId="0" xfId="0" applyNumberFormat="1" applyFont="1" applyAlignment="1">
      <alignment horizontal="center"/>
    </xf>
    <xf numFmtId="4" fontId="3" fillId="0" borderId="45" xfId="0" applyNumberFormat="1" applyFont="1" applyBorder="1" applyAlignment="1">
      <alignment horizontal="center" vertical="center" wrapText="1"/>
    </xf>
    <xf numFmtId="0" fontId="7" fillId="0" borderId="46" xfId="0" applyFont="1" applyBorder="1"/>
    <xf numFmtId="4" fontId="1" fillId="14" borderId="53" xfId="0" applyNumberFormat="1" applyFont="1" applyFill="1" applyBorder="1" applyAlignment="1">
      <alignment horizontal="center"/>
    </xf>
    <xf numFmtId="0" fontId="7" fillId="0" borderId="54" xfId="0" applyFont="1" applyBorder="1"/>
    <xf numFmtId="4" fontId="8" fillId="10" borderId="10" xfId="0" applyNumberFormat="1" applyFont="1" applyFill="1" applyBorder="1" applyAlignment="1">
      <alignment horizontal="center"/>
    </xf>
    <xf numFmtId="3" fontId="8" fillId="10" borderId="10" xfId="0" applyNumberFormat="1" applyFont="1" applyFill="1" applyBorder="1" applyAlignment="1">
      <alignment horizontal="center"/>
    </xf>
    <xf numFmtId="4" fontId="8" fillId="11" borderId="28" xfId="0" applyNumberFormat="1" applyFont="1" applyFill="1" applyBorder="1" applyAlignment="1">
      <alignment horizontal="center" vertical="center" wrapText="1"/>
    </xf>
    <xf numFmtId="4" fontId="8" fillId="11" borderId="10" xfId="0" applyNumberFormat="1" applyFont="1" applyFill="1" applyBorder="1" applyAlignment="1">
      <alignment horizontal="center"/>
    </xf>
    <xf numFmtId="4" fontId="8" fillId="11" borderId="10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3" fontId="3" fillId="0" borderId="8" xfId="0" applyNumberFormat="1" applyFont="1" applyFill="1" applyBorder="1" applyAlignment="1">
      <alignment horizontal="left" vertical="center"/>
    </xf>
    <xf numFmtId="0" fontId="7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MX"/>
              <a:t>Gastos y Ventas por Mes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 Anexo E'!$B$20</c:f>
              <c:strCache>
                <c:ptCount val="1"/>
                <c:pt idx="0">
                  <c:v>Ventas Totales</c:v>
                </c:pt>
              </c:strCache>
            </c:strRef>
          </c:tx>
          <c:marker>
            <c:symbol val="none"/>
          </c:marker>
          <c:val>
            <c:numRef>
              <c:f>' Anexo E'!$C$20:$N$20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2-4D42-9F9A-0889229AB692}"/>
            </c:ext>
          </c:extLst>
        </c:ser>
        <c:ser>
          <c:idx val="1"/>
          <c:order val="1"/>
          <c:tx>
            <c:strRef>
              <c:f>' Anexo E'!$B$21</c:f>
              <c:strCache>
                <c:ptCount val="1"/>
                <c:pt idx="0">
                  <c:v>Gastos  Totales</c:v>
                </c:pt>
              </c:strCache>
            </c:strRef>
          </c:tx>
          <c:marker>
            <c:symbol val="none"/>
          </c:marker>
          <c:val>
            <c:numRef>
              <c:f>' Anexo E'!$C$21:$N$21</c:f>
              <c:numCache>
                <c:formatCode>#,##0.00</c:formatCode>
                <c:ptCount val="12"/>
                <c:pt idx="0">
                  <c:v>8364</c:v>
                </c:pt>
                <c:pt idx="1">
                  <c:v>8364</c:v>
                </c:pt>
                <c:pt idx="2">
                  <c:v>8364</c:v>
                </c:pt>
                <c:pt idx="3">
                  <c:v>8364</c:v>
                </c:pt>
                <c:pt idx="4">
                  <c:v>8364</c:v>
                </c:pt>
                <c:pt idx="5">
                  <c:v>8364</c:v>
                </c:pt>
                <c:pt idx="6">
                  <c:v>8364</c:v>
                </c:pt>
                <c:pt idx="7">
                  <c:v>8364</c:v>
                </c:pt>
                <c:pt idx="8">
                  <c:v>8364</c:v>
                </c:pt>
                <c:pt idx="9">
                  <c:v>8364</c:v>
                </c:pt>
                <c:pt idx="10">
                  <c:v>8364</c:v>
                </c:pt>
                <c:pt idx="11">
                  <c:v>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2-4D42-9F9A-0889229AB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6334"/>
        <c:axId val="2123067613"/>
      </c:lineChart>
      <c:catAx>
        <c:axId val="4926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123067613"/>
        <c:crosses val="autoZero"/>
        <c:auto val="1"/>
        <c:lblAlgn val="ctr"/>
        <c:lblOffset val="100"/>
        <c:noMultiLvlLbl val="1"/>
      </c:catAx>
      <c:valAx>
        <c:axId val="21230676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#,##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492633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453</xdr:row>
      <xdr:rowOff>66675</xdr:rowOff>
    </xdr:from>
    <xdr:ext cx="3533775" cy="2381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83875" y="3665700"/>
          <a:ext cx="3524250" cy="228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Analista de Fomento al Autoempleo</a:t>
          </a:r>
          <a:endParaRPr sz="1400"/>
        </a:p>
      </xdr:txBody>
    </xdr:sp>
    <xdr:clientData fLocksWithSheet="0"/>
  </xdr:oneCellAnchor>
  <xdr:twoCellAnchor editAs="oneCell">
    <xdr:from>
      <xdr:col>17</xdr:col>
      <xdr:colOff>409575</xdr:colOff>
      <xdr:row>1</xdr:row>
      <xdr:rowOff>149225</xdr:rowOff>
    </xdr:from>
    <xdr:to>
      <xdr:col>19</xdr:col>
      <xdr:colOff>751204</xdr:colOff>
      <xdr:row>6</xdr:row>
      <xdr:rowOff>19050</xdr:rowOff>
    </xdr:to>
    <xdr:pic>
      <xdr:nvPicPr>
        <xdr:cNvPr id="6" name="Imagen 5" descr="d:\Users\STPS - SNE\Downloads\SNEZAC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311150"/>
          <a:ext cx="1503679" cy="679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133351</xdr:colOff>
      <xdr:row>1</xdr:row>
      <xdr:rowOff>161924</xdr:rowOff>
    </xdr:from>
    <xdr:to>
      <xdr:col>5</xdr:col>
      <xdr:colOff>342901</xdr:colOff>
      <xdr:row>5</xdr:row>
      <xdr:rowOff>133349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1" y="323849"/>
          <a:ext cx="274320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1</xdr:row>
      <xdr:rowOff>85725</xdr:rowOff>
    </xdr:from>
    <xdr:to>
      <xdr:col>12</xdr:col>
      <xdr:colOff>704850</xdr:colOff>
      <xdr:row>4</xdr:row>
      <xdr:rowOff>114300</xdr:rowOff>
    </xdr:to>
    <xdr:pic>
      <xdr:nvPicPr>
        <xdr:cNvPr id="4" name="Imagen 3" descr="d:\Users\STPS - SNE\Downloads\SNEZAC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47650"/>
          <a:ext cx="14287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161924</xdr:rowOff>
    </xdr:from>
    <xdr:to>
      <xdr:col>4</xdr:col>
      <xdr:colOff>508478</xdr:colOff>
      <xdr:row>4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61924"/>
          <a:ext cx="2584928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1</xdr:row>
      <xdr:rowOff>85725</xdr:rowOff>
    </xdr:from>
    <xdr:to>
      <xdr:col>13</xdr:col>
      <xdr:colOff>571500</xdr:colOff>
      <xdr:row>4</xdr:row>
      <xdr:rowOff>28575</xdr:rowOff>
    </xdr:to>
    <xdr:pic>
      <xdr:nvPicPr>
        <xdr:cNvPr id="5" name="Imagen 4" descr="d:\Users\STPS - SNE\Downloads\SNEZAC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47650"/>
          <a:ext cx="14287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104775</xdr:colOff>
      <xdr:row>3</xdr:row>
      <xdr:rowOff>72051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61925"/>
          <a:ext cx="2133600" cy="4816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2</xdr:row>
      <xdr:rowOff>28575</xdr:rowOff>
    </xdr:from>
    <xdr:to>
      <xdr:col>11</xdr:col>
      <xdr:colOff>1123950</xdr:colOff>
      <xdr:row>4</xdr:row>
      <xdr:rowOff>85725</xdr:rowOff>
    </xdr:to>
    <xdr:pic>
      <xdr:nvPicPr>
        <xdr:cNvPr id="5" name="Imagen 4" descr="d:\Users\STPS - SNE\Downloads\SNEZAC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2425"/>
          <a:ext cx="93345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485775</xdr:colOff>
      <xdr:row>4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3850"/>
          <a:ext cx="1619250" cy="447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1</xdr:row>
      <xdr:rowOff>133350</xdr:rowOff>
    </xdr:from>
    <xdr:to>
      <xdr:col>13</xdr:col>
      <xdr:colOff>847725</xdr:colOff>
      <xdr:row>4</xdr:row>
      <xdr:rowOff>142875</xdr:rowOff>
    </xdr:to>
    <xdr:pic>
      <xdr:nvPicPr>
        <xdr:cNvPr id="8" name="Imagen 7" descr="d:\Users\STPS - SNE\Downloads\SNEZAC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0975" y="314325"/>
          <a:ext cx="14287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66675</xdr:rowOff>
    </xdr:from>
    <xdr:to>
      <xdr:col>1</xdr:col>
      <xdr:colOff>2584928</xdr:colOff>
      <xdr:row>4</xdr:row>
      <xdr:rowOff>100626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247650"/>
          <a:ext cx="2584928" cy="5959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29</xdr:row>
      <xdr:rowOff>133350</xdr:rowOff>
    </xdr:from>
    <xdr:ext cx="5791200" cy="30384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12</xdr:col>
      <xdr:colOff>190499</xdr:colOff>
      <xdr:row>3</xdr:row>
      <xdr:rowOff>133350</xdr:rowOff>
    </xdr:from>
    <xdr:to>
      <xdr:col>13</xdr:col>
      <xdr:colOff>638174</xdr:colOff>
      <xdr:row>6</xdr:row>
      <xdr:rowOff>133350</xdr:rowOff>
    </xdr:to>
    <xdr:pic>
      <xdr:nvPicPr>
        <xdr:cNvPr id="6" name="Imagen 5" descr="d:\Users\STPS - SNE\Downloads\SNEZAC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099" y="619125"/>
          <a:ext cx="1285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2584928</xdr:colOff>
      <xdr:row>5</xdr:row>
      <xdr:rowOff>129201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485775"/>
          <a:ext cx="2584928" cy="48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tabSelected="1" topLeftCell="A113" zoomScaleNormal="100" workbookViewId="0">
      <selection activeCell="V173" sqref="V173"/>
    </sheetView>
  </sheetViews>
  <sheetFormatPr baseColWidth="10" defaultColWidth="14.42578125" defaultRowHeight="15" customHeight="1"/>
  <cols>
    <col min="1" max="1" width="3.140625" customWidth="1"/>
    <col min="2" max="2" width="5.7109375" customWidth="1"/>
    <col min="3" max="3" width="11.85546875" customWidth="1"/>
    <col min="4" max="4" width="9.28515625" customWidth="1"/>
    <col min="5" max="5" width="8" customWidth="1"/>
    <col min="6" max="6" width="6" customWidth="1"/>
    <col min="7" max="7" width="5.42578125" customWidth="1"/>
    <col min="8" max="8" width="3.85546875" customWidth="1"/>
    <col min="9" max="9" width="9.42578125" customWidth="1"/>
    <col min="10" max="10" width="8.42578125" customWidth="1"/>
    <col min="11" max="11" width="6.140625" customWidth="1"/>
    <col min="12" max="14" width="8.28515625" customWidth="1"/>
    <col min="15" max="16" width="9.85546875" customWidth="1"/>
    <col min="17" max="17" width="11.85546875" customWidth="1"/>
    <col min="18" max="18" width="7" customWidth="1"/>
    <col min="19" max="19" width="10.42578125" customWidth="1"/>
    <col min="20" max="20" width="18.42578125" customWidth="1"/>
    <col min="21" max="21" width="5.28515625" customWidth="1"/>
    <col min="22" max="27" width="11.42578125" customWidth="1"/>
    <col min="28" max="28" width="3.42578125" hidden="1" customWidth="1"/>
    <col min="29" max="29" width="10.85546875" customWidth="1"/>
    <col min="30" max="33" width="11.42578125" customWidth="1"/>
  </cols>
  <sheetData>
    <row r="1" spans="1:33" s="356" customFormat="1" ht="12.75" customHeight="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5"/>
      <c r="P1" s="355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9"/>
      <c r="AC1" s="354"/>
      <c r="AD1" s="354"/>
      <c r="AE1" s="354"/>
      <c r="AF1" s="354"/>
      <c r="AG1" s="354"/>
    </row>
    <row r="2" spans="1:33" s="356" customFormat="1" ht="12.75" customHeight="1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/>
      <c r="P2" s="355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9"/>
      <c r="AC2" s="354"/>
      <c r="AD2" s="354"/>
      <c r="AE2" s="354"/>
      <c r="AF2" s="354"/>
      <c r="AG2" s="354"/>
    </row>
    <row r="3" spans="1:33" s="356" customFormat="1" ht="12.75" customHeight="1">
      <c r="A3" s="354"/>
      <c r="B3" s="354"/>
      <c r="C3" s="357"/>
      <c r="D3" s="357"/>
      <c r="E3" s="357"/>
      <c r="F3" s="354"/>
      <c r="G3" s="354"/>
      <c r="H3" s="354"/>
      <c r="I3" s="354"/>
      <c r="J3" s="354"/>
      <c r="K3" s="354"/>
      <c r="L3" s="354"/>
      <c r="M3" s="354"/>
      <c r="N3" s="354"/>
      <c r="O3" s="355"/>
      <c r="P3" s="355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9"/>
      <c r="AC3" s="354"/>
      <c r="AD3" s="354"/>
      <c r="AE3" s="354"/>
      <c r="AF3" s="354"/>
      <c r="AG3" s="354"/>
    </row>
    <row r="4" spans="1:33" s="356" customFormat="1" ht="12.75" customHeight="1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  <c r="P4" s="355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11" t="s">
        <v>7</v>
      </c>
      <c r="AC4" s="354"/>
      <c r="AD4" s="354"/>
      <c r="AE4" s="354"/>
      <c r="AF4" s="354"/>
      <c r="AG4" s="354"/>
    </row>
    <row r="5" spans="1:33" s="356" customFormat="1" ht="12.75" customHeight="1">
      <c r="A5" s="354"/>
      <c r="B5" s="562" t="s">
        <v>1056</v>
      </c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354"/>
      <c r="V5" s="354"/>
      <c r="W5" s="354"/>
      <c r="X5" s="354"/>
      <c r="Y5" s="354"/>
      <c r="Z5" s="354"/>
      <c r="AA5" s="354"/>
      <c r="AB5" s="11" t="s">
        <v>8</v>
      </c>
      <c r="AC5" s="354"/>
      <c r="AD5" s="354"/>
      <c r="AE5" s="354"/>
      <c r="AF5" s="354"/>
      <c r="AG5" s="354"/>
    </row>
    <row r="6" spans="1:33" s="356" customFormat="1" ht="12.75" customHeight="1">
      <c r="A6" s="354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9"/>
      <c r="P6" s="359"/>
      <c r="Q6" s="358"/>
      <c r="R6" s="358"/>
      <c r="S6" s="358"/>
      <c r="T6" s="358"/>
      <c r="U6" s="354"/>
      <c r="V6" s="354"/>
      <c r="W6" s="354"/>
      <c r="X6" s="354"/>
      <c r="Y6" s="354"/>
      <c r="Z6" s="354"/>
      <c r="AA6" s="354"/>
      <c r="AB6" s="11" t="s">
        <v>10</v>
      </c>
      <c r="AC6" s="354"/>
      <c r="AD6" s="354"/>
      <c r="AE6" s="354"/>
      <c r="AF6" s="354"/>
      <c r="AG6" s="354"/>
    </row>
    <row r="7" spans="1:33" s="356" customFormat="1" ht="18" customHeight="1">
      <c r="A7" s="354"/>
      <c r="B7" s="564" t="s">
        <v>1019</v>
      </c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5"/>
      <c r="T7" s="565"/>
      <c r="U7" s="354"/>
      <c r="V7" s="354"/>
      <c r="W7" s="354"/>
      <c r="X7" s="354"/>
      <c r="Y7" s="354"/>
      <c r="Z7" s="354"/>
      <c r="AA7" s="354"/>
      <c r="AB7" s="11" t="s">
        <v>11</v>
      </c>
      <c r="AC7" s="354"/>
      <c r="AD7" s="354"/>
      <c r="AE7" s="354"/>
      <c r="AF7" s="354"/>
      <c r="AG7" s="354"/>
    </row>
    <row r="8" spans="1:33" s="356" customFormat="1" ht="12.75" customHeight="1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5"/>
      <c r="P8" s="355"/>
      <c r="Q8" s="354"/>
      <c r="R8" s="354"/>
      <c r="S8" s="354"/>
      <c r="T8" s="360" t="s">
        <v>1050</v>
      </c>
      <c r="U8" s="354"/>
      <c r="V8" s="354"/>
      <c r="W8" s="354"/>
      <c r="X8" s="354"/>
      <c r="Y8" s="354"/>
      <c r="Z8" s="354"/>
      <c r="AA8" s="354"/>
      <c r="AB8" s="11" t="s">
        <v>13</v>
      </c>
      <c r="AC8" s="354"/>
      <c r="AD8" s="354"/>
      <c r="AE8" s="354"/>
      <c r="AF8" s="354"/>
      <c r="AG8" s="354"/>
    </row>
    <row r="9" spans="1:33" s="356" customFormat="1" ht="12.75" customHeight="1">
      <c r="A9" s="354"/>
      <c r="B9" s="354"/>
      <c r="C9" s="354"/>
      <c r="D9" s="354"/>
      <c r="E9" s="354"/>
      <c r="F9" s="354"/>
      <c r="G9" s="354"/>
      <c r="H9" s="361"/>
      <c r="I9" s="361"/>
      <c r="J9" s="361"/>
      <c r="K9" s="361"/>
      <c r="L9" s="361"/>
      <c r="M9" s="361"/>
      <c r="N9" s="354"/>
      <c r="O9" s="355"/>
      <c r="P9" s="355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11" t="s">
        <v>15</v>
      </c>
      <c r="AC9" s="354"/>
      <c r="AD9" s="354"/>
      <c r="AE9" s="354"/>
      <c r="AF9" s="354"/>
      <c r="AG9" s="354"/>
    </row>
    <row r="10" spans="1:33" s="356" customFormat="1" ht="42.75" customHeight="1">
      <c r="A10" s="354"/>
      <c r="B10" s="558" t="s">
        <v>16</v>
      </c>
      <c r="C10" s="558"/>
      <c r="D10" s="558"/>
      <c r="E10" s="55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8"/>
      <c r="Q10" s="558"/>
      <c r="R10" s="558"/>
      <c r="S10" s="558"/>
      <c r="T10" s="558"/>
      <c r="U10" s="354"/>
      <c r="V10" s="354"/>
      <c r="W10" s="354"/>
      <c r="X10" s="354"/>
      <c r="Y10" s="354"/>
      <c r="Z10" s="354"/>
      <c r="AA10" s="354"/>
      <c r="AB10" s="11" t="s">
        <v>17</v>
      </c>
      <c r="AC10" s="354"/>
      <c r="AD10" s="354"/>
      <c r="AE10" s="354"/>
      <c r="AF10" s="354"/>
      <c r="AG10" s="354"/>
    </row>
    <row r="11" spans="1:33" ht="12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1" t="s">
        <v>19</v>
      </c>
      <c r="AC11" s="6"/>
      <c r="AD11" s="6"/>
      <c r="AE11" s="6"/>
      <c r="AF11" s="6"/>
      <c r="AG11" s="6"/>
    </row>
    <row r="12" spans="1:33" ht="19.5" customHeight="1">
      <c r="A12" s="6"/>
      <c r="B12" s="559" t="s">
        <v>2</v>
      </c>
      <c r="C12" s="395"/>
      <c r="D12" s="395"/>
      <c r="E12" s="395"/>
      <c r="F12" s="395"/>
      <c r="G12" s="566" t="s">
        <v>28</v>
      </c>
      <c r="H12" s="404"/>
      <c r="I12" s="404"/>
      <c r="J12" s="405"/>
      <c r="K12" s="31"/>
      <c r="L12" s="559" t="s">
        <v>4</v>
      </c>
      <c r="M12" s="395"/>
      <c r="N12" s="395"/>
      <c r="O12" s="567"/>
      <c r="P12" s="568"/>
      <c r="Q12" s="569"/>
      <c r="R12" s="559"/>
      <c r="S12" s="395"/>
      <c r="T12" s="560"/>
      <c r="U12" s="6"/>
      <c r="V12" s="6"/>
      <c r="W12" s="6"/>
      <c r="X12" s="6"/>
      <c r="Y12" s="6"/>
      <c r="Z12" s="6"/>
      <c r="AA12" s="6"/>
      <c r="AB12" s="11" t="s">
        <v>31</v>
      </c>
      <c r="AC12" s="6"/>
      <c r="AD12" s="6"/>
      <c r="AE12" s="6"/>
      <c r="AF12" s="6"/>
      <c r="AG12" s="6"/>
    </row>
    <row r="13" spans="1:33" ht="12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70"/>
      <c r="P13" s="571"/>
      <c r="Q13" s="572"/>
      <c r="R13" s="6"/>
      <c r="S13" s="6"/>
      <c r="T13" s="561"/>
      <c r="U13" s="6"/>
      <c r="V13" s="6"/>
      <c r="W13" s="6"/>
      <c r="X13" s="6"/>
      <c r="Y13" s="6"/>
      <c r="Z13" s="6"/>
      <c r="AA13" s="6"/>
      <c r="AB13" s="11"/>
      <c r="AC13" s="6"/>
      <c r="AD13" s="6"/>
      <c r="AE13" s="6"/>
      <c r="AF13" s="6"/>
      <c r="AG13" s="6"/>
    </row>
    <row r="14" spans="1:33" ht="12.75" customHeight="1">
      <c r="A14" s="6"/>
      <c r="B14" s="44"/>
      <c r="C14" s="6"/>
      <c r="D14" s="6"/>
      <c r="E14" s="6"/>
      <c r="F14" s="6"/>
      <c r="G14" s="7"/>
      <c r="H14" s="6"/>
      <c r="I14" s="6"/>
      <c r="J14" s="6"/>
      <c r="K14" s="6"/>
      <c r="L14" s="6"/>
      <c r="M14" s="6"/>
      <c r="N14" s="6"/>
      <c r="O14" s="7"/>
      <c r="P14" s="7"/>
      <c r="Q14" s="6"/>
      <c r="R14" s="6"/>
      <c r="S14" s="45"/>
      <c r="T14" s="46"/>
      <c r="U14" s="6"/>
      <c r="V14" s="6"/>
      <c r="W14" s="6"/>
      <c r="X14" s="6"/>
      <c r="Y14" s="6"/>
      <c r="Z14" s="6"/>
      <c r="AA14" s="6"/>
      <c r="AB14" s="11" t="s">
        <v>35</v>
      </c>
      <c r="AC14" s="6"/>
      <c r="AD14" s="6"/>
      <c r="AE14" s="6"/>
      <c r="AF14" s="6"/>
      <c r="AG14" s="6"/>
    </row>
    <row r="15" spans="1:33" ht="41.25" customHeight="1">
      <c r="A15" s="6"/>
      <c r="B15" s="573" t="s">
        <v>36</v>
      </c>
      <c r="C15" s="434"/>
      <c r="D15" s="574" t="s">
        <v>37</v>
      </c>
      <c r="E15" s="392"/>
      <c r="F15" s="552" t="s">
        <v>1020</v>
      </c>
      <c r="G15" s="553"/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4"/>
      <c r="U15" s="6"/>
      <c r="V15" s="6"/>
      <c r="W15" s="6"/>
      <c r="X15" s="6"/>
      <c r="Y15" s="6"/>
      <c r="Z15" s="6"/>
      <c r="AA15" s="6"/>
      <c r="AB15" s="11" t="s">
        <v>38</v>
      </c>
      <c r="AC15" s="6"/>
      <c r="AD15" s="6"/>
      <c r="AE15" s="6"/>
      <c r="AF15" s="6"/>
      <c r="AG15" s="6"/>
    </row>
    <row r="16" spans="1:33" ht="43.5" customHeight="1">
      <c r="A16" s="6"/>
      <c r="B16" s="436"/>
      <c r="C16" s="428"/>
      <c r="D16" s="574" t="s">
        <v>39</v>
      </c>
      <c r="E16" s="392"/>
      <c r="F16" s="552" t="s">
        <v>40</v>
      </c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4"/>
      <c r="U16" s="6"/>
      <c r="V16" s="6"/>
      <c r="W16" s="6"/>
      <c r="X16" s="6"/>
      <c r="Y16" s="6"/>
      <c r="Z16" s="6"/>
      <c r="AA16" s="6"/>
      <c r="AB16" s="11" t="s">
        <v>41</v>
      </c>
      <c r="AC16" s="6"/>
      <c r="AD16" s="6"/>
      <c r="AE16" s="6"/>
      <c r="AF16" s="6"/>
      <c r="AG16" s="6"/>
    </row>
    <row r="17" spans="1:33" ht="14.25" customHeight="1">
      <c r="A17" s="6"/>
      <c r="B17" s="6"/>
      <c r="C17" s="4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11" t="s">
        <v>42</v>
      </c>
      <c r="AC17" s="6"/>
      <c r="AD17" s="6"/>
      <c r="AE17" s="6"/>
      <c r="AF17" s="6"/>
      <c r="AG17" s="6"/>
    </row>
    <row r="18" spans="1:33" ht="13.5" customHeight="1">
      <c r="A18" s="6"/>
      <c r="B18" s="48"/>
      <c r="C18" s="48"/>
      <c r="D18" s="48"/>
      <c r="E18" s="48"/>
      <c r="F18" s="48"/>
      <c r="G18" s="48"/>
      <c r="H18" s="525"/>
      <c r="I18" s="395"/>
      <c r="J18" s="395"/>
      <c r="K18" s="395"/>
      <c r="L18" s="48"/>
      <c r="M18" s="48"/>
      <c r="N18" s="48"/>
      <c r="O18" s="50"/>
      <c r="P18" s="50"/>
      <c r="Q18" s="575" t="s">
        <v>43</v>
      </c>
      <c r="R18" s="391"/>
      <c r="S18" s="391"/>
      <c r="T18" s="392"/>
      <c r="U18" s="6"/>
      <c r="V18" s="6"/>
      <c r="W18" s="6"/>
      <c r="X18" s="6"/>
      <c r="Y18" s="6"/>
      <c r="Z18" s="6"/>
      <c r="AA18" s="6"/>
      <c r="AB18" s="11" t="s">
        <v>44</v>
      </c>
      <c r="AC18" s="6"/>
      <c r="AD18" s="6"/>
      <c r="AE18" s="6"/>
      <c r="AF18" s="6"/>
      <c r="AG18" s="6"/>
    </row>
    <row r="19" spans="1:33" ht="15.75" customHeight="1">
      <c r="A19" s="6"/>
      <c r="B19" s="576" t="s">
        <v>1021</v>
      </c>
      <c r="C19" s="395"/>
      <c r="D19" s="395"/>
      <c r="E19" s="395"/>
      <c r="F19" s="395"/>
      <c r="G19" s="53" t="s">
        <v>45</v>
      </c>
      <c r="H19" s="55"/>
      <c r="I19" s="57" t="s">
        <v>46</v>
      </c>
      <c r="J19" s="55"/>
      <c r="K19" s="496" t="s">
        <v>47</v>
      </c>
      <c r="L19" s="391"/>
      <c r="M19" s="392"/>
      <c r="N19" s="577"/>
      <c r="O19" s="391"/>
      <c r="P19" s="392"/>
      <c r="Q19" s="578"/>
      <c r="R19" s="391"/>
      <c r="S19" s="391"/>
      <c r="T19" s="392"/>
      <c r="U19" s="6"/>
      <c r="V19" s="6"/>
      <c r="W19" s="6"/>
      <c r="X19" s="6"/>
      <c r="Y19" s="6"/>
      <c r="Z19" s="6"/>
      <c r="AA19" s="6"/>
      <c r="AB19" s="11" t="s">
        <v>48</v>
      </c>
      <c r="AC19" s="6"/>
      <c r="AD19" s="6"/>
      <c r="AE19" s="6"/>
      <c r="AF19" s="6"/>
      <c r="AG19" s="6"/>
    </row>
    <row r="20" spans="1:33" ht="16.5" customHeight="1">
      <c r="A20" s="6"/>
      <c r="B20" s="48"/>
      <c r="C20" s="48"/>
      <c r="D20" s="59"/>
      <c r="E20" s="59"/>
      <c r="F20" s="59"/>
      <c r="G20" s="59"/>
      <c r="H20" s="59"/>
      <c r="I20" s="59"/>
      <c r="J20" s="59"/>
      <c r="K20" s="59"/>
      <c r="L20" s="59"/>
      <c r="M20" s="51"/>
      <c r="N20" s="60"/>
      <c r="O20" s="61"/>
      <c r="P20" s="61"/>
      <c r="Q20" s="575" t="s">
        <v>49</v>
      </c>
      <c r="R20" s="391"/>
      <c r="S20" s="391"/>
      <c r="T20" s="392"/>
      <c r="U20" s="6"/>
      <c r="V20" s="6"/>
      <c r="W20" s="6"/>
      <c r="X20" s="6"/>
      <c r="Y20" s="6"/>
      <c r="Z20" s="6"/>
      <c r="AA20" s="6"/>
      <c r="AB20" s="11" t="s">
        <v>50</v>
      </c>
      <c r="AC20" s="6"/>
      <c r="AD20" s="6"/>
      <c r="AE20" s="6"/>
      <c r="AF20" s="6"/>
      <c r="AG20" s="6"/>
    </row>
    <row r="21" spans="1:33" ht="12.75" customHeight="1">
      <c r="A21" s="6"/>
      <c r="B21" s="513" t="s">
        <v>51</v>
      </c>
      <c r="C21" s="395"/>
      <c r="D21" s="395"/>
      <c r="E21" s="395"/>
      <c r="F21" s="395"/>
      <c r="G21" s="59"/>
      <c r="H21" s="59"/>
      <c r="I21" s="59"/>
      <c r="J21" s="59"/>
      <c r="K21" s="59"/>
      <c r="L21" s="59"/>
      <c r="M21" s="51"/>
      <c r="N21" s="60"/>
      <c r="O21" s="61"/>
      <c r="P21" s="61"/>
      <c r="Q21" s="575" t="s">
        <v>33</v>
      </c>
      <c r="R21" s="391"/>
      <c r="S21" s="391"/>
      <c r="T21" s="392"/>
      <c r="U21" s="6"/>
      <c r="V21" s="6"/>
      <c r="W21" s="6"/>
      <c r="X21" s="6"/>
      <c r="Y21" s="6"/>
      <c r="Z21" s="6"/>
      <c r="AA21" s="6"/>
      <c r="AB21" s="11" t="s">
        <v>52</v>
      </c>
      <c r="AC21" s="6"/>
      <c r="AD21" s="6"/>
      <c r="AE21" s="6"/>
      <c r="AF21" s="6"/>
      <c r="AG21" s="6"/>
    </row>
    <row r="22" spans="1:33" ht="12.75" customHeight="1">
      <c r="A22" s="6"/>
      <c r="B22" s="445" t="s">
        <v>1022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6"/>
      <c r="V22" s="6"/>
      <c r="W22" s="6"/>
      <c r="X22" s="6"/>
      <c r="Y22" s="6"/>
      <c r="Z22" s="6"/>
      <c r="AA22" s="6"/>
      <c r="AB22" s="11" t="s">
        <v>53</v>
      </c>
      <c r="AC22" s="6"/>
      <c r="AD22" s="6"/>
      <c r="AE22" s="6"/>
      <c r="AF22" s="6"/>
      <c r="AG22" s="6"/>
    </row>
    <row r="23" spans="1:33" ht="12.75" customHeight="1">
      <c r="A23" s="6"/>
      <c r="B23" s="547"/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34"/>
      <c r="U23" s="6"/>
      <c r="V23" s="6"/>
      <c r="W23" s="6"/>
      <c r="X23" s="6"/>
      <c r="Y23" s="6"/>
      <c r="Z23" s="6"/>
      <c r="AA23" s="6"/>
      <c r="AB23" s="11" t="s">
        <v>54</v>
      </c>
      <c r="AC23" s="6"/>
      <c r="AD23" s="6"/>
      <c r="AE23" s="6"/>
      <c r="AF23" s="6"/>
      <c r="AG23" s="6"/>
    </row>
    <row r="24" spans="1:33" ht="12" customHeight="1">
      <c r="A24" s="6"/>
      <c r="B24" s="43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28"/>
      <c r="U24" s="6"/>
      <c r="V24" s="6"/>
      <c r="W24" s="6"/>
      <c r="X24" s="6"/>
      <c r="Y24" s="6"/>
      <c r="Z24" s="6"/>
      <c r="AA24" s="6"/>
      <c r="AB24" s="11" t="s">
        <v>55</v>
      </c>
      <c r="AC24" s="6"/>
      <c r="AD24" s="6"/>
      <c r="AE24" s="6"/>
      <c r="AF24" s="6"/>
      <c r="AG24" s="6"/>
    </row>
    <row r="25" spans="1:33" ht="9" customHeight="1">
      <c r="A25" s="6"/>
      <c r="B25" s="69"/>
      <c r="C25" s="69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70"/>
      <c r="P25" s="70"/>
      <c r="Q25" s="65"/>
      <c r="R25" s="65"/>
      <c r="S25" s="65"/>
      <c r="T25" s="65"/>
      <c r="U25" s="6"/>
      <c r="V25" s="6"/>
      <c r="W25" s="6"/>
      <c r="X25" s="6"/>
      <c r="Y25" s="6"/>
      <c r="Z25" s="6"/>
      <c r="AA25" s="6"/>
      <c r="AB25" s="11" t="s">
        <v>56</v>
      </c>
      <c r="AC25" s="6"/>
      <c r="AD25" s="6"/>
      <c r="AE25" s="6"/>
      <c r="AF25" s="6"/>
      <c r="AG25" s="6"/>
    </row>
    <row r="26" spans="1:33" ht="19.5" customHeight="1">
      <c r="A26" s="73"/>
      <c r="B26" s="429" t="s">
        <v>1023</v>
      </c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  <c r="O26" s="75"/>
      <c r="P26" s="75"/>
      <c r="Q26" s="76"/>
      <c r="R26" s="76"/>
      <c r="S26" s="76"/>
      <c r="T26" s="76"/>
      <c r="U26" s="6"/>
      <c r="V26" s="6"/>
      <c r="W26" s="6"/>
      <c r="X26" s="6"/>
      <c r="Y26" s="6"/>
      <c r="Z26" s="6"/>
      <c r="AA26" s="6"/>
      <c r="AB26" s="11" t="s">
        <v>61</v>
      </c>
      <c r="AC26" s="6"/>
      <c r="AD26" s="6"/>
      <c r="AE26" s="6"/>
      <c r="AF26" s="6"/>
      <c r="AG26" s="6"/>
    </row>
    <row r="27" spans="1:33" ht="7.5" customHeight="1">
      <c r="A27" s="73"/>
      <c r="B27" s="77"/>
      <c r="C27" s="548"/>
      <c r="D27" s="405"/>
      <c r="E27" s="76"/>
      <c r="F27" s="76"/>
      <c r="G27" s="76"/>
      <c r="H27" s="76"/>
      <c r="I27" s="409"/>
      <c r="J27" s="405"/>
      <c r="K27" s="76"/>
      <c r="L27" s="76"/>
      <c r="M27" s="76"/>
      <c r="N27" s="76"/>
      <c r="O27" s="75"/>
      <c r="P27" s="75"/>
      <c r="Q27" s="76"/>
      <c r="R27" s="76"/>
      <c r="S27" s="76"/>
      <c r="T27" s="76"/>
      <c r="U27" s="6"/>
      <c r="V27" s="6"/>
      <c r="W27" s="6"/>
      <c r="X27" s="6"/>
      <c r="Y27" s="6"/>
      <c r="Z27" s="6"/>
      <c r="AA27" s="6"/>
      <c r="AB27" s="11" t="s">
        <v>62</v>
      </c>
      <c r="AC27" s="6"/>
      <c r="AD27" s="6"/>
      <c r="AE27" s="6"/>
      <c r="AF27" s="6"/>
      <c r="AG27" s="6"/>
    </row>
    <row r="28" spans="1:33" ht="16.5" customHeight="1">
      <c r="A28" s="73"/>
      <c r="B28" s="80"/>
      <c r="C28" s="81" t="s">
        <v>64</v>
      </c>
      <c r="D28" s="76"/>
      <c r="E28" s="461" t="s">
        <v>65</v>
      </c>
      <c r="F28" s="392"/>
      <c r="G28" s="446" t="s">
        <v>66</v>
      </c>
      <c r="H28" s="391"/>
      <c r="I28" s="392"/>
      <c r="J28" s="13"/>
      <c r="K28" s="13"/>
      <c r="L28" s="84" t="s">
        <v>29</v>
      </c>
      <c r="M28" s="13"/>
      <c r="N28" s="13"/>
      <c r="O28" s="85"/>
      <c r="P28" s="86"/>
      <c r="Q28" s="76"/>
      <c r="R28" s="76"/>
      <c r="S28" s="76"/>
      <c r="T28" s="76"/>
      <c r="U28" s="6"/>
      <c r="V28" s="6"/>
      <c r="W28" s="6"/>
      <c r="X28" s="6"/>
      <c r="Y28" s="6"/>
      <c r="Z28" s="6"/>
      <c r="AA28" s="6"/>
      <c r="AB28" s="11" t="s">
        <v>68</v>
      </c>
      <c r="AC28" s="6"/>
      <c r="AD28" s="6"/>
      <c r="AE28" s="6"/>
      <c r="AF28" s="6"/>
      <c r="AG28" s="6"/>
    </row>
    <row r="29" spans="1:33" ht="15" customHeight="1">
      <c r="A29" s="73"/>
      <c r="B29" s="52"/>
      <c r="C29" s="89"/>
      <c r="D29" s="76"/>
      <c r="E29" s="460"/>
      <c r="F29" s="392"/>
      <c r="G29" s="460" t="s">
        <v>29</v>
      </c>
      <c r="H29" s="391"/>
      <c r="I29" s="392"/>
      <c r="J29" s="13"/>
      <c r="K29" s="13"/>
      <c r="L29" s="84" t="s">
        <v>20</v>
      </c>
      <c r="M29" s="13"/>
      <c r="N29" s="13"/>
      <c r="O29" s="75"/>
      <c r="P29" s="75"/>
      <c r="Q29" s="76"/>
      <c r="R29" s="76"/>
      <c r="S29" s="76"/>
      <c r="T29" s="76"/>
      <c r="U29" s="6"/>
      <c r="V29" s="6"/>
      <c r="W29" s="6"/>
      <c r="X29" s="6"/>
      <c r="Y29" s="6"/>
      <c r="Z29" s="6"/>
      <c r="AA29" s="6"/>
      <c r="AB29" s="11" t="s">
        <v>71</v>
      </c>
      <c r="AC29" s="6"/>
      <c r="AD29" s="6"/>
      <c r="AE29" s="6"/>
      <c r="AF29" s="6"/>
      <c r="AG29" s="6"/>
    </row>
    <row r="30" spans="1:33" ht="10.5" customHeight="1">
      <c r="A30" s="73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90"/>
      <c r="M30" s="76"/>
      <c r="N30" s="76"/>
      <c r="O30" s="75"/>
      <c r="P30" s="75"/>
      <c r="Q30" s="76"/>
      <c r="R30" s="76"/>
      <c r="S30" s="76"/>
      <c r="T30" s="76"/>
      <c r="U30" s="6"/>
      <c r="V30" s="6"/>
      <c r="W30" s="6"/>
      <c r="X30" s="6"/>
      <c r="Y30" s="6"/>
      <c r="Z30" s="6"/>
      <c r="AA30" s="6"/>
      <c r="AB30" s="11"/>
      <c r="AC30" s="6"/>
      <c r="AD30" s="6"/>
      <c r="AE30" s="6"/>
      <c r="AF30" s="6"/>
      <c r="AG30" s="6"/>
    </row>
    <row r="31" spans="1:33" ht="15" customHeight="1">
      <c r="A31" s="73"/>
      <c r="B31" s="92" t="s">
        <v>72</v>
      </c>
      <c r="C31" s="86"/>
      <c r="D31" s="86"/>
      <c r="E31" s="86"/>
      <c r="F31" s="86"/>
      <c r="G31" s="13"/>
      <c r="H31" s="13"/>
      <c r="I31" s="13"/>
      <c r="J31" s="13"/>
      <c r="K31" s="13"/>
      <c r="L31" s="86"/>
      <c r="M31" s="76"/>
      <c r="N31" s="76"/>
      <c r="O31" s="75"/>
      <c r="P31" s="75"/>
      <c r="Q31" s="76"/>
      <c r="R31" s="76"/>
      <c r="S31" s="76"/>
      <c r="T31" s="76"/>
      <c r="U31" s="6"/>
      <c r="V31" s="6"/>
      <c r="W31" s="6"/>
      <c r="X31" s="6"/>
      <c r="Y31" s="6"/>
      <c r="Z31" s="6"/>
      <c r="AA31" s="6"/>
      <c r="AB31" s="11"/>
      <c r="AC31" s="6"/>
      <c r="AD31" s="6"/>
      <c r="AE31" s="6"/>
      <c r="AF31" s="6"/>
      <c r="AG31" s="6"/>
    </row>
    <row r="32" spans="1:33" ht="9" customHeight="1">
      <c r="A32" s="73"/>
      <c r="B32" s="92"/>
      <c r="C32" s="86"/>
      <c r="D32" s="86"/>
      <c r="E32" s="86"/>
      <c r="F32" s="86"/>
      <c r="G32" s="13"/>
      <c r="H32" s="13"/>
      <c r="I32" s="13"/>
      <c r="J32" s="13"/>
      <c r="K32" s="13"/>
      <c r="L32" s="86"/>
      <c r="M32" s="76"/>
      <c r="N32" s="76"/>
      <c r="O32" s="75"/>
      <c r="P32" s="75"/>
      <c r="Q32" s="76"/>
      <c r="R32" s="76"/>
      <c r="S32" s="76"/>
      <c r="T32" s="76"/>
      <c r="U32" s="6"/>
      <c r="V32" s="6"/>
      <c r="W32" s="6"/>
      <c r="X32" s="6"/>
      <c r="Y32" s="6"/>
      <c r="Z32" s="6"/>
      <c r="AA32" s="6"/>
      <c r="AB32" s="11"/>
      <c r="AC32" s="6"/>
      <c r="AD32" s="6"/>
      <c r="AE32" s="6"/>
      <c r="AF32" s="6"/>
      <c r="AG32" s="6"/>
    </row>
    <row r="33" spans="1:33" ht="15" customHeight="1">
      <c r="A33" s="73"/>
      <c r="B33" s="92"/>
      <c r="C33" s="81" t="s">
        <v>45</v>
      </c>
      <c r="D33" s="96"/>
      <c r="E33" s="76"/>
      <c r="F33" s="76"/>
      <c r="G33" s="76"/>
      <c r="H33" s="76"/>
      <c r="I33" s="76"/>
      <c r="J33" s="97"/>
      <c r="K33" s="97"/>
      <c r="L33" s="86"/>
      <c r="M33" s="76"/>
      <c r="N33" s="76"/>
      <c r="O33" s="75"/>
      <c r="P33" s="75"/>
      <c r="Q33" s="76"/>
      <c r="R33" s="76"/>
      <c r="S33" s="76"/>
      <c r="T33" s="76"/>
      <c r="U33" s="6"/>
      <c r="V33" s="6"/>
      <c r="W33" s="6"/>
      <c r="X33" s="6"/>
      <c r="Y33" s="6"/>
      <c r="Z33" s="6"/>
      <c r="AA33" s="6"/>
      <c r="AB33" s="11"/>
      <c r="AC33" s="6"/>
      <c r="AD33" s="6"/>
      <c r="AE33" s="6"/>
      <c r="AF33" s="6"/>
      <c r="AG33" s="6"/>
    </row>
    <row r="34" spans="1:33" ht="15" customHeight="1">
      <c r="A34" s="73"/>
      <c r="B34" s="92"/>
      <c r="C34" s="99" t="s">
        <v>46</v>
      </c>
      <c r="D34" s="89"/>
      <c r="E34" s="86"/>
      <c r="F34" s="76"/>
      <c r="G34" s="76"/>
      <c r="H34" s="76"/>
      <c r="I34" s="76"/>
      <c r="J34" s="97"/>
      <c r="K34" s="97"/>
      <c r="L34" s="86"/>
      <c r="M34" s="76"/>
      <c r="N34" s="76"/>
      <c r="O34" s="75"/>
      <c r="P34" s="75"/>
      <c r="Q34" s="76"/>
      <c r="R34" s="76"/>
      <c r="S34" s="76"/>
      <c r="T34" s="76"/>
      <c r="U34" s="6"/>
      <c r="V34" s="6"/>
      <c r="W34" s="6"/>
      <c r="X34" s="6"/>
      <c r="Y34" s="6"/>
      <c r="Z34" s="6"/>
      <c r="AA34" s="6"/>
      <c r="AB34" s="11"/>
      <c r="AC34" s="6"/>
      <c r="AD34" s="6"/>
      <c r="AE34" s="6"/>
      <c r="AF34" s="6"/>
      <c r="AG34" s="6"/>
    </row>
    <row r="35" spans="1:33" ht="6.75" customHeight="1">
      <c r="A35" s="73"/>
      <c r="B35" s="92"/>
      <c r="C35" s="76"/>
      <c r="D35" s="86"/>
      <c r="E35" s="86"/>
      <c r="F35" s="76"/>
      <c r="G35" s="76"/>
      <c r="H35" s="76"/>
      <c r="I35" s="76"/>
      <c r="J35" s="97"/>
      <c r="K35" s="97"/>
      <c r="L35" s="86"/>
      <c r="M35" s="76"/>
      <c r="N35" s="76"/>
      <c r="O35" s="75"/>
      <c r="P35" s="75"/>
      <c r="Q35" s="76"/>
      <c r="R35" s="76"/>
      <c r="S35" s="76"/>
      <c r="T35" s="76"/>
      <c r="U35" s="6"/>
      <c r="V35" s="6"/>
      <c r="W35" s="6"/>
      <c r="X35" s="6"/>
      <c r="Y35" s="6"/>
      <c r="Z35" s="6"/>
      <c r="AA35" s="6"/>
      <c r="AB35" s="11"/>
      <c r="AC35" s="6"/>
      <c r="AD35" s="6"/>
      <c r="AE35" s="6"/>
      <c r="AF35" s="6"/>
      <c r="AG35" s="6"/>
    </row>
    <row r="36" spans="1:33" ht="18" customHeight="1">
      <c r="A36" s="6"/>
      <c r="B36" s="539" t="s">
        <v>1058</v>
      </c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1"/>
      <c r="N36" s="555"/>
      <c r="O36" s="556"/>
      <c r="P36" s="556"/>
      <c r="Q36" s="556"/>
      <c r="R36" s="556"/>
      <c r="S36" s="556"/>
      <c r="T36" s="557"/>
      <c r="U36" s="6"/>
      <c r="V36" s="6"/>
      <c r="W36" s="6"/>
      <c r="X36" s="6"/>
      <c r="Y36" s="6"/>
      <c r="Z36" s="6"/>
      <c r="AA36" s="6"/>
      <c r="AB36" s="11" t="s">
        <v>80</v>
      </c>
      <c r="AC36" s="6"/>
      <c r="AD36" s="6"/>
      <c r="AE36" s="6"/>
      <c r="AF36" s="6"/>
      <c r="AG36" s="6"/>
    </row>
    <row r="37" spans="1:33" ht="9" customHeight="1">
      <c r="A37" s="6"/>
      <c r="B37" s="101"/>
      <c r="C37" s="65"/>
      <c r="D37" s="65"/>
      <c r="E37" s="65"/>
      <c r="F37" s="65"/>
      <c r="G37" s="65"/>
      <c r="H37" s="65"/>
      <c r="I37" s="65"/>
      <c r="J37" s="65"/>
      <c r="K37" s="65"/>
      <c r="L37" s="101"/>
      <c r="M37" s="101"/>
      <c r="N37" s="102"/>
      <c r="O37" s="70"/>
      <c r="P37" s="70"/>
      <c r="Q37" s="65"/>
      <c r="R37" s="65"/>
      <c r="S37" s="65"/>
      <c r="T37" s="65"/>
      <c r="U37" s="6"/>
      <c r="V37" s="6"/>
      <c r="W37" s="6"/>
      <c r="X37" s="6"/>
      <c r="Y37" s="6"/>
      <c r="Z37" s="6"/>
      <c r="AA37" s="6"/>
      <c r="AB37" s="11" t="s">
        <v>81</v>
      </c>
      <c r="AC37" s="6"/>
      <c r="AD37" s="6"/>
      <c r="AE37" s="6"/>
      <c r="AF37" s="6"/>
      <c r="AG37" s="6"/>
    </row>
    <row r="38" spans="1:33" ht="15" customHeight="1">
      <c r="A38" s="6"/>
      <c r="B38" s="457" t="s">
        <v>82</v>
      </c>
      <c r="C38" s="434"/>
      <c r="D38" s="103" t="s">
        <v>83</v>
      </c>
      <c r="E38" s="57" t="s">
        <v>84</v>
      </c>
      <c r="F38" s="496" t="s">
        <v>85</v>
      </c>
      <c r="G38" s="392"/>
      <c r="H38" s="13"/>
      <c r="I38" s="358"/>
      <c r="J38" s="362"/>
      <c r="K38" s="403"/>
      <c r="L38" s="546"/>
      <c r="M38" s="546"/>
      <c r="N38" s="546"/>
      <c r="O38" s="546"/>
      <c r="P38" s="544"/>
      <c r="Q38" s="362"/>
      <c r="R38" s="362"/>
      <c r="S38" s="362"/>
      <c r="T38" s="362"/>
      <c r="U38" s="6"/>
      <c r="V38" s="6"/>
      <c r="W38" s="6"/>
      <c r="X38" s="6"/>
      <c r="Y38" s="6"/>
      <c r="Z38" s="6"/>
      <c r="AA38" s="6"/>
      <c r="AB38" s="11" t="s">
        <v>86</v>
      </c>
      <c r="AC38" s="6"/>
      <c r="AD38" s="6"/>
      <c r="AE38" s="6"/>
      <c r="AF38" s="6"/>
      <c r="AG38" s="6"/>
    </row>
    <row r="39" spans="1:33" ht="12.75" customHeight="1">
      <c r="A39" s="6"/>
      <c r="B39" s="435"/>
      <c r="C39" s="396"/>
      <c r="D39" s="545"/>
      <c r="E39" s="545"/>
      <c r="F39" s="542"/>
      <c r="G39" s="434"/>
      <c r="H39" s="13"/>
      <c r="I39" s="358"/>
      <c r="J39" s="362"/>
      <c r="K39" s="108"/>
      <c r="L39" s="86"/>
      <c r="M39" s="86"/>
      <c r="N39" s="403"/>
      <c r="O39" s="544"/>
      <c r="P39" s="75"/>
      <c r="Q39" s="362"/>
      <c r="R39" s="362"/>
      <c r="S39" s="362"/>
      <c r="T39" s="362"/>
      <c r="U39" s="6"/>
      <c r="V39" s="6"/>
      <c r="W39" s="6"/>
      <c r="X39" s="6"/>
      <c r="Y39" s="6"/>
      <c r="Z39" s="6"/>
      <c r="AA39" s="6"/>
      <c r="AB39" s="11" t="s">
        <v>88</v>
      </c>
      <c r="AC39" s="6"/>
      <c r="AD39" s="6"/>
      <c r="AE39" s="6"/>
      <c r="AF39" s="6"/>
      <c r="AG39" s="6"/>
    </row>
    <row r="40" spans="1:33" ht="12.75" customHeight="1">
      <c r="A40" s="6"/>
      <c r="B40" s="436"/>
      <c r="C40" s="428"/>
      <c r="D40" s="478"/>
      <c r="E40" s="478"/>
      <c r="F40" s="436"/>
      <c r="G40" s="428"/>
      <c r="H40" s="13"/>
      <c r="I40" s="358"/>
      <c r="J40" s="362"/>
      <c r="K40" s="76"/>
      <c r="L40" s="111"/>
      <c r="M40" s="111"/>
      <c r="N40" s="543"/>
      <c r="O40" s="544"/>
      <c r="P40" s="75"/>
      <c r="Q40" s="362"/>
      <c r="R40" s="362"/>
      <c r="S40" s="362"/>
      <c r="T40" s="362"/>
      <c r="U40" s="6"/>
      <c r="V40" s="6"/>
      <c r="W40" s="6"/>
      <c r="X40" s="6"/>
      <c r="Y40" s="6"/>
      <c r="Z40" s="6"/>
      <c r="AA40" s="6"/>
      <c r="AB40" s="11" t="s">
        <v>94</v>
      </c>
      <c r="AC40" s="6"/>
      <c r="AD40" s="6"/>
      <c r="AE40" s="6"/>
      <c r="AF40" s="6"/>
      <c r="AG40" s="6"/>
    </row>
    <row r="41" spans="1:33" ht="12.75" customHeight="1">
      <c r="A41" s="114"/>
      <c r="B41" s="115" t="s">
        <v>96</v>
      </c>
      <c r="C41" s="116"/>
      <c r="D41" s="116"/>
      <c r="E41" s="116"/>
      <c r="F41" s="116"/>
      <c r="G41" s="12"/>
      <c r="H41" s="117"/>
      <c r="I41" s="365"/>
      <c r="J41" s="365"/>
      <c r="K41" s="364"/>
      <c r="L41" s="363"/>
      <c r="M41" s="363"/>
      <c r="N41" s="366"/>
      <c r="O41" s="365"/>
      <c r="P41" s="364"/>
      <c r="Q41" s="364"/>
      <c r="R41" s="364"/>
      <c r="S41" s="363"/>
      <c r="T41" s="363"/>
      <c r="U41" s="114"/>
      <c r="V41" s="114"/>
      <c r="W41" s="114"/>
      <c r="X41" s="114"/>
      <c r="Y41" s="114"/>
      <c r="Z41" s="114"/>
      <c r="AA41" s="114"/>
      <c r="AB41" s="11" t="s">
        <v>97</v>
      </c>
      <c r="AC41" s="114"/>
      <c r="AD41" s="114"/>
      <c r="AE41" s="114"/>
      <c r="AF41" s="114"/>
      <c r="AG41" s="6"/>
    </row>
    <row r="42" spans="1:33" ht="12.75" customHeight="1">
      <c r="A42" s="6"/>
      <c r="B42" s="550" t="s">
        <v>98</v>
      </c>
      <c r="C42" s="550"/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P42" s="550"/>
      <c r="Q42" s="550"/>
      <c r="R42" s="550"/>
      <c r="S42" s="550"/>
      <c r="T42" s="550"/>
      <c r="U42" s="6"/>
      <c r="V42" s="6"/>
      <c r="W42" s="6"/>
      <c r="X42" s="6"/>
      <c r="Y42" s="6"/>
      <c r="Z42" s="6"/>
      <c r="AA42" s="6"/>
      <c r="AB42" s="11"/>
      <c r="AC42" s="6"/>
      <c r="AD42" s="6"/>
      <c r="AE42" s="6"/>
      <c r="AF42" s="6"/>
      <c r="AG42" s="6"/>
    </row>
    <row r="43" spans="1:33" ht="27.75" customHeight="1">
      <c r="A43" s="73"/>
      <c r="B43" s="551"/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1"/>
      <c r="T43" s="551"/>
      <c r="U43" s="6"/>
      <c r="V43" s="6"/>
      <c r="W43" s="6"/>
      <c r="X43" s="6"/>
      <c r="Y43" s="6"/>
      <c r="Z43" s="6"/>
      <c r="AA43" s="6"/>
      <c r="AB43" s="11" t="s">
        <v>99</v>
      </c>
      <c r="AC43" s="6"/>
      <c r="AD43" s="6"/>
      <c r="AE43" s="6"/>
      <c r="AF43" s="6"/>
      <c r="AG43" s="6"/>
    </row>
    <row r="44" spans="1:33" ht="28.5" customHeight="1">
      <c r="A44" s="73"/>
      <c r="B44" s="54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34"/>
      <c r="U44" s="6"/>
      <c r="V44" s="6"/>
      <c r="W44" s="6"/>
      <c r="X44" s="6"/>
      <c r="Y44" s="6"/>
      <c r="Z44" s="6"/>
      <c r="AA44" s="6"/>
      <c r="AB44" s="11" t="s">
        <v>80</v>
      </c>
      <c r="AC44" s="6"/>
      <c r="AD44" s="6"/>
      <c r="AE44" s="6"/>
      <c r="AF44" s="6"/>
      <c r="AG44" s="6"/>
    </row>
    <row r="45" spans="1:33" ht="12.75" customHeight="1">
      <c r="A45" s="73"/>
      <c r="B45" s="435"/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6"/>
      <c r="U45" s="6"/>
      <c r="V45" s="6"/>
      <c r="W45" s="6"/>
      <c r="X45" s="6"/>
      <c r="Y45" s="6"/>
      <c r="Z45" s="6"/>
      <c r="AA45" s="6"/>
      <c r="AB45" s="11" t="s">
        <v>81</v>
      </c>
      <c r="AC45" s="6"/>
      <c r="AD45" s="6"/>
      <c r="AE45" s="6"/>
      <c r="AF45" s="6"/>
      <c r="AG45" s="6"/>
    </row>
    <row r="46" spans="1:33" ht="12.75" customHeight="1">
      <c r="A46" s="73"/>
      <c r="B46" s="436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28"/>
      <c r="U46" s="6"/>
      <c r="V46" s="6"/>
      <c r="W46" s="6"/>
      <c r="X46" s="6"/>
      <c r="Y46" s="6"/>
      <c r="Z46" s="6"/>
      <c r="AA46" s="6"/>
      <c r="AB46" s="11" t="s">
        <v>100</v>
      </c>
      <c r="AC46" s="6"/>
      <c r="AD46" s="6"/>
      <c r="AE46" s="6"/>
      <c r="AF46" s="6"/>
      <c r="AG46" s="6"/>
    </row>
    <row r="47" spans="1:33" ht="12.75" customHeight="1">
      <c r="A47" s="73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6"/>
      <c r="V47" s="6"/>
      <c r="W47" s="6"/>
      <c r="X47" s="6"/>
      <c r="Y47" s="6"/>
      <c r="Z47" s="6"/>
      <c r="AA47" s="6"/>
      <c r="AB47" s="11"/>
      <c r="AC47" s="6"/>
      <c r="AD47" s="6"/>
      <c r="AE47" s="6"/>
      <c r="AF47" s="6"/>
      <c r="AG47" s="6"/>
    </row>
    <row r="48" spans="1:33" ht="12.75" customHeight="1">
      <c r="A48" s="6"/>
      <c r="B48" s="120" t="s">
        <v>1024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5"/>
      <c r="P48" s="75"/>
      <c r="Q48" s="76"/>
      <c r="R48" s="76"/>
      <c r="S48" s="76"/>
      <c r="T48" s="76"/>
      <c r="U48" s="6"/>
      <c r="V48" s="6"/>
      <c r="W48" s="6"/>
      <c r="X48" s="6"/>
      <c r="Y48" s="6"/>
      <c r="Z48" s="6"/>
      <c r="AA48" s="6"/>
      <c r="AB48" s="11" t="s">
        <v>86</v>
      </c>
      <c r="AC48" s="6"/>
      <c r="AD48" s="6"/>
      <c r="AE48" s="6"/>
      <c r="AF48" s="6"/>
      <c r="AG48" s="6"/>
    </row>
    <row r="49" spans="1:33" ht="28.5" customHeight="1">
      <c r="A49" s="6"/>
      <c r="B49" s="536" t="s">
        <v>102</v>
      </c>
      <c r="C49" s="537"/>
      <c r="D49" s="538"/>
      <c r="E49" s="529"/>
      <c r="F49" s="391"/>
      <c r="G49" s="391"/>
      <c r="H49" s="391"/>
      <c r="I49" s="391"/>
      <c r="J49" s="391"/>
      <c r="K49" s="391"/>
      <c r="L49" s="392"/>
      <c r="M49" s="528" t="s">
        <v>103</v>
      </c>
      <c r="N49" s="391"/>
      <c r="O49" s="392"/>
      <c r="P49" s="533"/>
      <c r="Q49" s="391"/>
      <c r="R49" s="391"/>
      <c r="S49" s="391"/>
      <c r="T49" s="392"/>
      <c r="U49" s="6"/>
      <c r="V49" s="6"/>
      <c r="W49" s="6"/>
      <c r="X49" s="6"/>
      <c r="Y49" s="6"/>
      <c r="Z49" s="6"/>
      <c r="AA49" s="6"/>
      <c r="AB49" s="11" t="s">
        <v>88</v>
      </c>
      <c r="AC49" s="6"/>
      <c r="AD49" s="6"/>
      <c r="AE49" s="6"/>
      <c r="AF49" s="6"/>
      <c r="AG49" s="6"/>
    </row>
    <row r="50" spans="1:33" ht="20.25" customHeight="1">
      <c r="A50" s="6"/>
      <c r="B50" s="528" t="s">
        <v>104</v>
      </c>
      <c r="C50" s="391"/>
      <c r="D50" s="392"/>
      <c r="E50" s="535"/>
      <c r="F50" s="391"/>
      <c r="G50" s="391"/>
      <c r="H50" s="391"/>
      <c r="I50" s="391"/>
      <c r="J50" s="391"/>
      <c r="K50" s="391"/>
      <c r="L50" s="455"/>
      <c r="M50" s="528" t="s">
        <v>1057</v>
      </c>
      <c r="N50" s="391"/>
      <c r="O50" s="392"/>
      <c r="P50" s="533"/>
      <c r="Q50" s="391"/>
      <c r="R50" s="391"/>
      <c r="S50" s="391"/>
      <c r="T50" s="392"/>
      <c r="U50" s="6"/>
      <c r="V50" s="6"/>
      <c r="W50" s="6"/>
      <c r="X50" s="6"/>
      <c r="Y50" s="6"/>
      <c r="Z50" s="6"/>
      <c r="AA50" s="6"/>
      <c r="AB50" s="11" t="s">
        <v>94</v>
      </c>
      <c r="AC50" s="6"/>
      <c r="AD50" s="6"/>
      <c r="AE50" s="6"/>
      <c r="AF50" s="6"/>
      <c r="AG50" s="6"/>
    </row>
    <row r="51" spans="1:33" ht="18" customHeight="1">
      <c r="A51" s="6"/>
      <c r="B51" s="528" t="s">
        <v>105</v>
      </c>
      <c r="C51" s="391"/>
      <c r="D51" s="392"/>
      <c r="E51" s="535"/>
      <c r="F51" s="391"/>
      <c r="G51" s="391"/>
      <c r="H51" s="391"/>
      <c r="I51" s="391"/>
      <c r="J51" s="391"/>
      <c r="K51" s="391"/>
      <c r="L51" s="455"/>
      <c r="M51" s="528" t="s">
        <v>106</v>
      </c>
      <c r="N51" s="391"/>
      <c r="O51" s="392"/>
      <c r="P51" s="533"/>
      <c r="Q51" s="391"/>
      <c r="R51" s="391"/>
      <c r="S51" s="391"/>
      <c r="T51" s="392"/>
      <c r="U51" s="6"/>
      <c r="V51" s="6"/>
      <c r="W51" s="6"/>
      <c r="X51" s="6"/>
      <c r="Y51" s="6"/>
      <c r="Z51" s="6"/>
      <c r="AA51" s="6"/>
      <c r="AB51" s="11" t="s">
        <v>97</v>
      </c>
      <c r="AC51" s="6"/>
      <c r="AD51" s="6"/>
      <c r="AE51" s="6"/>
      <c r="AF51" s="6"/>
      <c r="AG51" s="6"/>
    </row>
    <row r="52" spans="1:33" ht="18" customHeight="1">
      <c r="A52" s="6"/>
      <c r="B52" s="528" t="s">
        <v>107</v>
      </c>
      <c r="C52" s="391"/>
      <c r="D52" s="392"/>
      <c r="E52" s="535"/>
      <c r="F52" s="391"/>
      <c r="G52" s="391"/>
      <c r="H52" s="391"/>
      <c r="I52" s="391"/>
      <c r="J52" s="391"/>
      <c r="K52" s="391"/>
      <c r="L52" s="455"/>
      <c r="M52" s="528" t="s">
        <v>108</v>
      </c>
      <c r="N52" s="391"/>
      <c r="O52" s="392"/>
      <c r="P52" s="533"/>
      <c r="Q52" s="391"/>
      <c r="R52" s="391"/>
      <c r="S52" s="391"/>
      <c r="T52" s="392"/>
      <c r="U52" s="6"/>
      <c r="V52" s="6"/>
      <c r="W52" s="6"/>
      <c r="X52" s="6"/>
      <c r="Y52" s="6"/>
      <c r="Z52" s="6"/>
      <c r="AA52" s="6"/>
      <c r="AB52" s="11"/>
      <c r="AC52" s="6"/>
      <c r="AD52" s="6"/>
      <c r="AE52" s="6"/>
      <c r="AF52" s="6"/>
      <c r="AG52" s="6"/>
    </row>
    <row r="53" spans="1:33" ht="18" customHeight="1">
      <c r="A53" s="6"/>
      <c r="B53" s="528" t="s">
        <v>109</v>
      </c>
      <c r="C53" s="391"/>
      <c r="D53" s="392"/>
      <c r="E53" s="529"/>
      <c r="F53" s="391"/>
      <c r="G53" s="391"/>
      <c r="H53" s="391"/>
      <c r="I53" s="391"/>
      <c r="J53" s="391"/>
      <c r="K53" s="391"/>
      <c r="L53" s="392"/>
      <c r="M53" s="528" t="s">
        <v>110</v>
      </c>
      <c r="N53" s="391"/>
      <c r="O53" s="392"/>
      <c r="P53" s="534"/>
      <c r="Q53" s="391"/>
      <c r="R53" s="391"/>
      <c r="S53" s="391"/>
      <c r="T53" s="392"/>
      <c r="U53" s="6"/>
      <c r="V53" s="6"/>
      <c r="W53" s="6"/>
      <c r="X53" s="6"/>
      <c r="Y53" s="6"/>
      <c r="Z53" s="6"/>
      <c r="AA53" s="6"/>
      <c r="AB53" s="11" t="s">
        <v>111</v>
      </c>
      <c r="AC53" s="6"/>
      <c r="AD53" s="6"/>
      <c r="AE53" s="6"/>
      <c r="AF53" s="6"/>
      <c r="AG53" s="6"/>
    </row>
    <row r="54" spans="1:33" ht="18" customHeight="1">
      <c r="A54" s="6"/>
      <c r="B54" s="528" t="s">
        <v>112</v>
      </c>
      <c r="C54" s="391"/>
      <c r="D54" s="392"/>
      <c r="E54" s="529"/>
      <c r="F54" s="391"/>
      <c r="G54" s="391"/>
      <c r="H54" s="391"/>
      <c r="I54" s="391"/>
      <c r="J54" s="391"/>
      <c r="K54" s="391"/>
      <c r="L54" s="392"/>
      <c r="M54" s="123"/>
      <c r="N54" s="123"/>
      <c r="O54" s="97"/>
      <c r="P54" s="97"/>
      <c r="Q54" s="123"/>
      <c r="R54" s="123"/>
      <c r="S54" s="123"/>
      <c r="T54" s="123"/>
      <c r="U54" s="6"/>
      <c r="V54" s="6"/>
      <c r="W54" s="6"/>
      <c r="X54" s="6"/>
      <c r="Y54" s="6"/>
      <c r="Z54" s="6"/>
      <c r="AA54" s="6"/>
      <c r="AB54" s="11" t="s">
        <v>114</v>
      </c>
      <c r="AC54" s="6"/>
      <c r="AD54" s="6"/>
      <c r="AE54" s="6"/>
      <c r="AF54" s="6"/>
      <c r="AG54" s="6"/>
    </row>
    <row r="55" spans="1:33" ht="12.75" customHeight="1">
      <c r="A55" s="6"/>
      <c r="B55" s="409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4"/>
      <c r="P55" s="404"/>
      <c r="Q55" s="404"/>
      <c r="R55" s="404"/>
      <c r="S55" s="404"/>
      <c r="T55" s="405"/>
      <c r="U55" s="6"/>
      <c r="V55" s="6"/>
      <c r="W55" s="6"/>
      <c r="X55" s="6"/>
      <c r="Y55" s="6"/>
      <c r="Z55" s="6"/>
      <c r="AA55" s="6"/>
      <c r="AB55" s="11" t="s">
        <v>115</v>
      </c>
      <c r="AC55" s="6"/>
      <c r="AD55" s="6"/>
      <c r="AE55" s="6"/>
      <c r="AF55" s="6"/>
      <c r="AG55" s="6"/>
    </row>
    <row r="56" spans="1:33" ht="27" customHeight="1">
      <c r="A56" s="6"/>
      <c r="B56" s="429" t="s">
        <v>1025</v>
      </c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4"/>
      <c r="T56" s="405"/>
      <c r="U56" s="6"/>
      <c r="V56" s="6"/>
      <c r="W56" s="6"/>
      <c r="X56" s="6"/>
      <c r="Y56" s="6"/>
      <c r="Z56" s="6"/>
      <c r="AA56" s="6"/>
      <c r="AB56" s="11" t="s">
        <v>117</v>
      </c>
      <c r="AC56" s="6"/>
      <c r="AD56" s="6"/>
      <c r="AE56" s="6"/>
      <c r="AF56" s="6"/>
      <c r="AG56" s="6"/>
    </row>
    <row r="57" spans="1:33" ht="96" customHeight="1">
      <c r="A57" s="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6"/>
      <c r="V57" s="6"/>
      <c r="W57" s="6"/>
      <c r="X57" s="6"/>
      <c r="Y57" s="6"/>
      <c r="Z57" s="6"/>
      <c r="AA57" s="6"/>
      <c r="AB57" s="11"/>
      <c r="AC57" s="6"/>
      <c r="AD57" s="6"/>
      <c r="AE57" s="6"/>
      <c r="AF57" s="6"/>
      <c r="AG57" s="6"/>
    </row>
    <row r="58" spans="1:33" ht="60.75" customHeight="1">
      <c r="A58" s="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6"/>
      <c r="V58" s="6"/>
      <c r="W58" s="6"/>
      <c r="X58" s="6"/>
      <c r="Y58" s="6"/>
      <c r="Z58" s="6"/>
      <c r="AA58" s="6"/>
      <c r="AB58" s="11"/>
      <c r="AC58" s="6"/>
      <c r="AD58" s="6"/>
      <c r="AE58" s="6"/>
      <c r="AF58" s="6"/>
      <c r="AG58" s="6"/>
    </row>
    <row r="59" spans="1:33" ht="13.5" customHeight="1">
      <c r="A59" s="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6"/>
      <c r="V59" s="6"/>
      <c r="W59" s="6"/>
      <c r="X59" s="6"/>
      <c r="Y59" s="6"/>
      <c r="Z59" s="6"/>
      <c r="AA59" s="6"/>
      <c r="AB59" s="11"/>
      <c r="AC59" s="6"/>
      <c r="AD59" s="6"/>
      <c r="AE59" s="6"/>
      <c r="AF59" s="6"/>
      <c r="AG59" s="6"/>
    </row>
    <row r="60" spans="1:33" ht="9.75" customHeight="1">
      <c r="A60" s="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6"/>
      <c r="V60" s="6"/>
      <c r="W60" s="6"/>
      <c r="X60" s="6"/>
      <c r="Y60" s="6"/>
      <c r="Z60" s="6"/>
      <c r="AA60" s="6"/>
      <c r="AB60" s="11"/>
      <c r="AC60" s="6"/>
      <c r="AD60" s="6"/>
      <c r="AE60" s="6"/>
      <c r="AF60" s="6"/>
      <c r="AG60" s="6"/>
    </row>
    <row r="61" spans="1:33" ht="29.25" hidden="1" customHeight="1">
      <c r="A61" s="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6"/>
      <c r="V61" s="6"/>
      <c r="W61" s="6"/>
      <c r="X61" s="6"/>
      <c r="Y61" s="6"/>
      <c r="Z61" s="6"/>
      <c r="AA61" s="6"/>
      <c r="AB61" s="11"/>
      <c r="AC61" s="6"/>
      <c r="AD61" s="6"/>
      <c r="AE61" s="6"/>
      <c r="AF61" s="6"/>
      <c r="AG61" s="6"/>
    </row>
    <row r="62" spans="1:33" ht="33" hidden="1" customHeight="1">
      <c r="A62" s="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6"/>
      <c r="V62" s="6"/>
      <c r="W62" s="6"/>
      <c r="X62" s="6"/>
      <c r="Y62" s="6"/>
      <c r="Z62" s="6"/>
      <c r="AA62" s="6"/>
      <c r="AB62" s="11"/>
      <c r="AC62" s="6"/>
      <c r="AD62" s="6"/>
      <c r="AE62" s="6"/>
      <c r="AF62" s="6"/>
      <c r="AG62" s="6"/>
    </row>
    <row r="63" spans="1:33" ht="4.5" hidden="1" customHeight="1">
      <c r="A63" s="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6"/>
      <c r="V63" s="6"/>
      <c r="W63" s="6"/>
      <c r="X63" s="6"/>
      <c r="Y63" s="6"/>
      <c r="Z63" s="6"/>
      <c r="AA63" s="6"/>
      <c r="AB63" s="11"/>
      <c r="AC63" s="6"/>
      <c r="AD63" s="6"/>
      <c r="AE63" s="6"/>
      <c r="AF63" s="6"/>
      <c r="AG63" s="6"/>
    </row>
    <row r="64" spans="1:33" ht="49.5" hidden="1" customHeight="1">
      <c r="A64" s="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6"/>
      <c r="V64" s="6"/>
      <c r="W64" s="6"/>
      <c r="X64" s="6"/>
      <c r="Y64" s="6"/>
      <c r="Z64" s="6"/>
      <c r="AA64" s="6"/>
      <c r="AB64" s="11"/>
      <c r="AC64" s="6"/>
      <c r="AD64" s="6"/>
      <c r="AE64" s="6"/>
      <c r="AF64" s="6"/>
      <c r="AG64" s="6"/>
    </row>
    <row r="65" spans="1:33" ht="30.75" customHeight="1">
      <c r="A65" s="6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70"/>
      <c r="P65" s="70"/>
      <c r="Q65" s="65"/>
      <c r="R65" s="65"/>
      <c r="S65" s="65"/>
      <c r="T65" s="65"/>
      <c r="U65" s="6"/>
      <c r="V65" s="6"/>
      <c r="W65" s="6"/>
      <c r="X65" s="6"/>
      <c r="Y65" s="6"/>
      <c r="Z65" s="6"/>
      <c r="AA65" s="6"/>
      <c r="AB65" s="11" t="s">
        <v>121</v>
      </c>
      <c r="AC65" s="6"/>
      <c r="AD65" s="6"/>
      <c r="AE65" s="6"/>
      <c r="AF65" s="6"/>
      <c r="AG65" s="6"/>
    </row>
    <row r="66" spans="1:33" ht="12.75" customHeight="1">
      <c r="A66" s="6"/>
      <c r="B66" s="445" t="s">
        <v>1026</v>
      </c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80"/>
      <c r="S66" s="80"/>
      <c r="T66" s="65"/>
      <c r="U66" s="6"/>
      <c r="V66" s="6"/>
      <c r="W66" s="6"/>
      <c r="X66" s="6"/>
      <c r="Y66" s="6"/>
      <c r="Z66" s="6"/>
      <c r="AA66" s="6"/>
      <c r="AB66" s="11" t="s">
        <v>122</v>
      </c>
      <c r="AC66" s="6"/>
      <c r="AD66" s="6"/>
      <c r="AE66" s="6"/>
      <c r="AF66" s="6"/>
      <c r="AG66" s="6"/>
    </row>
    <row r="67" spans="1:33" ht="12.75" customHeight="1">
      <c r="A67" s="6"/>
      <c r="B67" s="530" t="s">
        <v>123</v>
      </c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  <c r="S67" s="419"/>
      <c r="T67" s="434"/>
      <c r="U67" s="6"/>
      <c r="V67" s="6"/>
      <c r="W67" s="6"/>
      <c r="X67" s="6"/>
      <c r="Y67" s="6"/>
      <c r="Z67" s="6"/>
      <c r="AA67" s="6"/>
      <c r="AB67" s="11" t="s">
        <v>124</v>
      </c>
      <c r="AC67" s="6"/>
      <c r="AD67" s="6"/>
      <c r="AE67" s="6"/>
      <c r="AF67" s="6"/>
      <c r="AG67" s="6"/>
    </row>
    <row r="68" spans="1:33" ht="13.5" customHeight="1">
      <c r="A68" s="6"/>
      <c r="B68" s="436"/>
      <c r="C68" s="407"/>
      <c r="D68" s="407"/>
      <c r="E68" s="407"/>
      <c r="F68" s="407"/>
      <c r="G68" s="407"/>
      <c r="H68" s="407"/>
      <c r="I68" s="407"/>
      <c r="J68" s="407"/>
      <c r="K68" s="407"/>
      <c r="L68" s="407"/>
      <c r="M68" s="407"/>
      <c r="N68" s="407"/>
      <c r="O68" s="407"/>
      <c r="P68" s="407"/>
      <c r="Q68" s="407"/>
      <c r="R68" s="407"/>
      <c r="S68" s="407"/>
      <c r="T68" s="428"/>
      <c r="U68" s="6"/>
      <c r="V68" s="6"/>
      <c r="W68" s="6"/>
      <c r="X68" s="6"/>
      <c r="Y68" s="6"/>
      <c r="Z68" s="6"/>
      <c r="AA68" s="6"/>
      <c r="AB68" s="11" t="s">
        <v>125</v>
      </c>
      <c r="AC68" s="6"/>
      <c r="AD68" s="6"/>
      <c r="AE68" s="6"/>
      <c r="AF68" s="6"/>
      <c r="AG68" s="6"/>
    </row>
    <row r="69" spans="1:33" ht="9.75" customHeight="1">
      <c r="A69" s="6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137"/>
      <c r="P69" s="137"/>
      <c r="Q69" s="69"/>
      <c r="R69" s="69"/>
      <c r="S69" s="69"/>
      <c r="T69" s="65"/>
      <c r="U69" s="6"/>
      <c r="V69" s="6"/>
      <c r="W69" s="6"/>
      <c r="X69" s="6"/>
      <c r="Y69" s="6"/>
      <c r="Z69" s="6"/>
      <c r="AA69" s="6"/>
      <c r="AB69" s="11" t="s">
        <v>126</v>
      </c>
      <c r="AC69" s="6"/>
      <c r="AD69" s="6"/>
      <c r="AE69" s="6"/>
      <c r="AF69" s="6"/>
      <c r="AG69" s="6"/>
    </row>
    <row r="70" spans="1:33" ht="12.75" customHeight="1">
      <c r="A70" s="6"/>
      <c r="B70" s="429" t="s">
        <v>127</v>
      </c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5"/>
      <c r="R70" s="77"/>
      <c r="S70" s="77"/>
      <c r="T70" s="65"/>
      <c r="U70" s="6"/>
      <c r="V70" s="6"/>
      <c r="W70" s="6"/>
      <c r="X70" s="6"/>
      <c r="Y70" s="6"/>
      <c r="Z70" s="6"/>
      <c r="AA70" s="6"/>
      <c r="AB70" s="11" t="s">
        <v>128</v>
      </c>
      <c r="AC70" s="6"/>
      <c r="AD70" s="6"/>
      <c r="AE70" s="6"/>
      <c r="AF70" s="6"/>
      <c r="AG70" s="6"/>
    </row>
    <row r="71" spans="1:33" ht="24" customHeight="1">
      <c r="A71" s="6"/>
      <c r="B71" s="138" t="s">
        <v>129</v>
      </c>
      <c r="C71" s="399" t="s">
        <v>132</v>
      </c>
      <c r="D71" s="391"/>
      <c r="E71" s="391"/>
      <c r="F71" s="391"/>
      <c r="G71" s="391"/>
      <c r="H71" s="391"/>
      <c r="I71" s="391"/>
      <c r="J71" s="391"/>
      <c r="K71" s="391"/>
      <c r="L71" s="392"/>
      <c r="M71" s="399" t="s">
        <v>133</v>
      </c>
      <c r="N71" s="391"/>
      <c r="O71" s="391"/>
      <c r="P71" s="391"/>
      <c r="Q71" s="392"/>
      <c r="R71" s="399" t="s">
        <v>134</v>
      </c>
      <c r="S71" s="391"/>
      <c r="T71" s="392"/>
      <c r="U71" s="6"/>
      <c r="V71" s="6"/>
      <c r="W71" s="6"/>
      <c r="X71" s="6"/>
      <c r="Y71" s="6"/>
      <c r="Z71" s="6"/>
      <c r="AA71" s="6"/>
      <c r="AB71" s="11" t="s">
        <v>135</v>
      </c>
      <c r="AC71" s="6"/>
      <c r="AD71" s="6"/>
      <c r="AE71" s="6"/>
      <c r="AF71" s="6"/>
      <c r="AG71" s="6"/>
    </row>
    <row r="72" spans="1:33" ht="19.5" customHeight="1">
      <c r="A72" s="6"/>
      <c r="B72" s="141">
        <v>1</v>
      </c>
      <c r="C72" s="531"/>
      <c r="D72" s="391"/>
      <c r="E72" s="391"/>
      <c r="F72" s="391"/>
      <c r="G72" s="391"/>
      <c r="H72" s="391"/>
      <c r="I72" s="391"/>
      <c r="J72" s="391"/>
      <c r="K72" s="391"/>
      <c r="L72" s="392"/>
      <c r="M72" s="473"/>
      <c r="N72" s="391"/>
      <c r="O72" s="391"/>
      <c r="P72" s="391"/>
      <c r="Q72" s="392"/>
      <c r="R72" s="532"/>
      <c r="S72" s="391"/>
      <c r="T72" s="392"/>
      <c r="U72" s="6"/>
      <c r="V72" s="6"/>
      <c r="W72" s="6"/>
      <c r="X72" s="6"/>
      <c r="Y72" s="6"/>
      <c r="Z72" s="6"/>
      <c r="AA72" s="6"/>
      <c r="AB72" s="11" t="s">
        <v>137</v>
      </c>
      <c r="AC72" s="6"/>
      <c r="AD72" s="6"/>
      <c r="AE72" s="6"/>
      <c r="AF72" s="6"/>
      <c r="AG72" s="6"/>
    </row>
    <row r="73" spans="1:33" ht="19.5" customHeight="1">
      <c r="A73" s="6"/>
      <c r="B73" s="141">
        <v>2</v>
      </c>
      <c r="C73" s="531"/>
      <c r="D73" s="391"/>
      <c r="E73" s="391"/>
      <c r="F73" s="391"/>
      <c r="G73" s="391"/>
      <c r="H73" s="391"/>
      <c r="I73" s="391"/>
      <c r="J73" s="391"/>
      <c r="K73" s="391"/>
      <c r="L73" s="392"/>
      <c r="M73" s="473"/>
      <c r="N73" s="391"/>
      <c r="O73" s="391"/>
      <c r="P73" s="391"/>
      <c r="Q73" s="392"/>
      <c r="R73" s="532"/>
      <c r="S73" s="391"/>
      <c r="T73" s="392"/>
      <c r="U73" s="6"/>
      <c r="V73" s="6"/>
      <c r="W73" s="6"/>
      <c r="X73" s="6"/>
      <c r="Y73" s="6"/>
      <c r="Z73" s="6"/>
      <c r="AA73" s="6"/>
      <c r="AB73" s="11" t="s">
        <v>138</v>
      </c>
      <c r="AC73" s="6"/>
      <c r="AD73" s="6"/>
      <c r="AE73" s="6"/>
      <c r="AF73" s="6"/>
      <c r="AG73" s="6"/>
    </row>
    <row r="74" spans="1:33" ht="18" customHeight="1">
      <c r="A74" s="6"/>
      <c r="B74" s="141">
        <v>3</v>
      </c>
      <c r="C74" s="531"/>
      <c r="D74" s="391"/>
      <c r="E74" s="391"/>
      <c r="F74" s="391"/>
      <c r="G74" s="391"/>
      <c r="H74" s="391"/>
      <c r="I74" s="391"/>
      <c r="J74" s="391"/>
      <c r="K74" s="391"/>
      <c r="L74" s="392"/>
      <c r="M74" s="473"/>
      <c r="N74" s="391"/>
      <c r="O74" s="391"/>
      <c r="P74" s="391"/>
      <c r="Q74" s="392"/>
      <c r="R74" s="532"/>
      <c r="S74" s="391"/>
      <c r="T74" s="392"/>
      <c r="U74" s="6"/>
      <c r="V74" s="6"/>
      <c r="W74" s="6"/>
      <c r="X74" s="6"/>
      <c r="Y74" s="6"/>
      <c r="Z74" s="6"/>
      <c r="AA74" s="6"/>
      <c r="AB74" s="11" t="s">
        <v>139</v>
      </c>
      <c r="AC74" s="6"/>
      <c r="AD74" s="6"/>
      <c r="AE74" s="6"/>
      <c r="AF74" s="6"/>
      <c r="AG74" s="6"/>
    </row>
    <row r="75" spans="1:33" ht="12.75" customHeight="1">
      <c r="A75" s="6"/>
      <c r="B75" s="141">
        <v>4</v>
      </c>
      <c r="C75" s="414"/>
      <c r="D75" s="391"/>
      <c r="E75" s="391"/>
      <c r="F75" s="391"/>
      <c r="G75" s="391"/>
      <c r="H75" s="391"/>
      <c r="I75" s="391"/>
      <c r="J75" s="391"/>
      <c r="K75" s="391"/>
      <c r="L75" s="392"/>
      <c r="M75" s="473"/>
      <c r="N75" s="391"/>
      <c r="O75" s="391"/>
      <c r="P75" s="391"/>
      <c r="Q75" s="392"/>
      <c r="R75" s="522"/>
      <c r="S75" s="391"/>
      <c r="T75" s="392"/>
      <c r="U75" s="6"/>
      <c r="V75" s="6"/>
      <c r="W75" s="6"/>
      <c r="X75" s="6"/>
      <c r="Y75" s="6"/>
      <c r="Z75" s="6"/>
      <c r="AA75" s="6"/>
      <c r="AB75" s="11" t="s">
        <v>141</v>
      </c>
      <c r="AC75" s="6"/>
      <c r="AD75" s="6"/>
      <c r="AE75" s="6"/>
      <c r="AF75" s="6"/>
      <c r="AG75" s="6"/>
    </row>
    <row r="76" spans="1:33" ht="12.75" customHeight="1">
      <c r="A76" s="6"/>
      <c r="B76" s="50"/>
      <c r="C76" s="523"/>
      <c r="D76" s="395"/>
      <c r="E76" s="395"/>
      <c r="F76" s="395"/>
      <c r="G76" s="395"/>
      <c r="H76" s="395"/>
      <c r="I76" s="395"/>
      <c r="J76" s="395"/>
      <c r="K76" s="395"/>
      <c r="L76" s="395"/>
      <c r="M76" s="524"/>
      <c r="N76" s="395"/>
      <c r="O76" s="395"/>
      <c r="P76" s="395"/>
      <c r="Q76" s="395"/>
      <c r="R76" s="524"/>
      <c r="S76" s="395"/>
      <c r="T76" s="395"/>
      <c r="U76" s="6"/>
      <c r="V76" s="6"/>
      <c r="W76" s="6"/>
      <c r="X76" s="6"/>
      <c r="Y76" s="6"/>
      <c r="Z76" s="6"/>
      <c r="AA76" s="6"/>
      <c r="AB76" s="11" t="s">
        <v>142</v>
      </c>
      <c r="AC76" s="6"/>
      <c r="AD76" s="6"/>
      <c r="AE76" s="6"/>
      <c r="AF76" s="6"/>
      <c r="AG76" s="6"/>
    </row>
    <row r="77" spans="1:33" ht="12" customHeight="1">
      <c r="A77" s="6"/>
      <c r="B77" s="144"/>
      <c r="C77" s="145"/>
      <c r="D77" s="145"/>
      <c r="E77" s="145"/>
      <c r="F77" s="145"/>
      <c r="G77" s="145"/>
      <c r="H77" s="145"/>
      <c r="I77" s="51"/>
      <c r="J77" s="145"/>
      <c r="K77" s="145"/>
      <c r="L77" s="51"/>
      <c r="M77" s="51"/>
      <c r="N77" s="145"/>
      <c r="O77" s="144"/>
      <c r="P77" s="144"/>
      <c r="Q77" s="146"/>
      <c r="R77" s="525"/>
      <c r="S77" s="395"/>
      <c r="T77" s="395"/>
      <c r="U77" s="6"/>
      <c r="V77" s="6"/>
      <c r="W77" s="6"/>
      <c r="X77" s="6"/>
      <c r="Y77" s="6"/>
      <c r="Z77" s="6"/>
      <c r="AA77" s="6"/>
      <c r="AB77" s="11" t="s">
        <v>143</v>
      </c>
      <c r="AC77" s="6"/>
      <c r="AD77" s="6"/>
      <c r="AE77" s="6"/>
      <c r="AF77" s="6"/>
      <c r="AG77" s="6"/>
    </row>
    <row r="78" spans="1:33" ht="12.75" customHeight="1">
      <c r="A78" s="6"/>
      <c r="B78" s="88" t="s">
        <v>144</v>
      </c>
      <c r="C78" s="65"/>
      <c r="D78" s="65"/>
      <c r="E78" s="65"/>
      <c r="F78" s="65"/>
      <c r="G78" s="51"/>
      <c r="H78" s="51"/>
      <c r="I78" s="51"/>
      <c r="J78" s="51"/>
      <c r="K78" s="51"/>
      <c r="L78" s="51"/>
      <c r="M78" s="51"/>
      <c r="N78" s="51"/>
      <c r="O78" s="147"/>
      <c r="P78" s="147"/>
      <c r="Q78" s="51"/>
      <c r="R78" s="51"/>
      <c r="S78" s="51"/>
      <c r="T78" s="51"/>
      <c r="U78" s="6"/>
      <c r="V78" s="6"/>
      <c r="W78" s="6"/>
      <c r="X78" s="6"/>
      <c r="Y78" s="6"/>
      <c r="Z78" s="6"/>
      <c r="AA78" s="6"/>
      <c r="AB78" s="11" t="s">
        <v>145</v>
      </c>
      <c r="AC78" s="6"/>
      <c r="AD78" s="6"/>
      <c r="AE78" s="6"/>
      <c r="AF78" s="6"/>
      <c r="AG78" s="6"/>
    </row>
    <row r="79" spans="1:33" ht="12.75" customHeight="1">
      <c r="A79" s="13"/>
      <c r="B79" s="101" t="s">
        <v>1027</v>
      </c>
      <c r="C79" s="65"/>
      <c r="D79" s="65"/>
      <c r="E79" s="65"/>
      <c r="F79" s="65"/>
      <c r="G79" s="65"/>
      <c r="H79" s="65"/>
      <c r="I79" s="65"/>
      <c r="J79" s="65" t="s">
        <v>146</v>
      </c>
      <c r="K79" s="65"/>
      <c r="L79" s="65"/>
      <c r="M79" s="65"/>
      <c r="N79" s="65"/>
      <c r="O79" s="70"/>
      <c r="P79" s="70"/>
      <c r="Q79" s="65"/>
      <c r="R79" s="65"/>
      <c r="S79" s="65"/>
      <c r="T79" s="65"/>
      <c r="U79" s="6"/>
      <c r="V79" s="6"/>
      <c r="W79" s="6"/>
      <c r="X79" s="6"/>
      <c r="Y79" s="6"/>
      <c r="Z79" s="6"/>
      <c r="AA79" s="6"/>
      <c r="AB79" s="11" t="s">
        <v>147</v>
      </c>
      <c r="AC79" s="6"/>
      <c r="AD79" s="6"/>
      <c r="AE79" s="6"/>
      <c r="AF79" s="6"/>
      <c r="AG79" s="6"/>
    </row>
    <row r="80" spans="1:33" ht="9.75" customHeight="1">
      <c r="A80" s="13"/>
      <c r="B80" s="101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70"/>
      <c r="P80" s="70"/>
      <c r="Q80" s="65"/>
      <c r="R80" s="65"/>
      <c r="S80" s="65"/>
      <c r="T80" s="65"/>
      <c r="U80" s="6"/>
      <c r="V80" s="6"/>
      <c r="W80" s="6"/>
      <c r="X80" s="6"/>
      <c r="Y80" s="6"/>
      <c r="Z80" s="6"/>
      <c r="AA80" s="6"/>
      <c r="AB80" s="11" t="s">
        <v>148</v>
      </c>
      <c r="AC80" s="6"/>
      <c r="AD80" s="6"/>
      <c r="AE80" s="6"/>
      <c r="AF80" s="6"/>
      <c r="AG80" s="6"/>
    </row>
    <row r="81" spans="1:33" ht="12.75" customHeight="1">
      <c r="A81" s="13"/>
      <c r="B81" s="101"/>
      <c r="C81" s="149" t="s">
        <v>149</v>
      </c>
      <c r="D81" s="65"/>
      <c r="E81" s="526" t="s">
        <v>150</v>
      </c>
      <c r="F81" s="392"/>
      <c r="G81" s="65"/>
      <c r="H81" s="526" t="s">
        <v>151</v>
      </c>
      <c r="I81" s="392"/>
      <c r="J81" s="526" t="s">
        <v>152</v>
      </c>
      <c r="K81" s="391"/>
      <c r="L81" s="391"/>
      <c r="M81" s="392"/>
      <c r="N81" s="151"/>
      <c r="O81" s="27"/>
      <c r="P81" s="70"/>
      <c r="Q81" s="65"/>
      <c r="R81" s="65"/>
      <c r="S81" s="65"/>
      <c r="T81" s="65"/>
      <c r="U81" s="6"/>
      <c r="V81" s="6"/>
      <c r="W81" s="6"/>
      <c r="X81" s="6"/>
      <c r="Y81" s="6"/>
      <c r="Z81" s="6"/>
      <c r="AA81" s="6"/>
      <c r="AB81" s="11" t="s">
        <v>153</v>
      </c>
      <c r="AC81" s="6"/>
      <c r="AD81" s="6"/>
      <c r="AE81" s="6"/>
      <c r="AF81" s="6"/>
      <c r="AG81" s="6"/>
    </row>
    <row r="82" spans="1:33" ht="12.75" customHeight="1">
      <c r="A82" s="13"/>
      <c r="B82" s="101"/>
      <c r="C82" s="55"/>
      <c r="D82" s="101"/>
      <c r="E82" s="390"/>
      <c r="F82" s="392"/>
      <c r="G82" s="101"/>
      <c r="H82" s="390"/>
      <c r="I82" s="392"/>
      <c r="J82" s="527"/>
      <c r="K82" s="391"/>
      <c r="L82" s="391"/>
      <c r="M82" s="392"/>
      <c r="N82" s="152"/>
      <c r="O82" s="153"/>
      <c r="P82" s="70"/>
      <c r="Q82" s="65"/>
      <c r="R82" s="65"/>
      <c r="S82" s="65"/>
      <c r="T82" s="65"/>
      <c r="U82" s="6"/>
      <c r="V82" s="6"/>
      <c r="W82" s="6"/>
      <c r="X82" s="6"/>
      <c r="Y82" s="6"/>
      <c r="Z82" s="6"/>
      <c r="AA82" s="6"/>
      <c r="AB82" s="11" t="s">
        <v>155</v>
      </c>
      <c r="AC82" s="6"/>
      <c r="AD82" s="6"/>
      <c r="AE82" s="6"/>
      <c r="AF82" s="6"/>
      <c r="AG82" s="6"/>
    </row>
    <row r="83" spans="1:33" ht="7.5" customHeight="1">
      <c r="A83" s="13"/>
      <c r="B83" s="101"/>
      <c r="C83" s="150"/>
      <c r="D83" s="65"/>
      <c r="E83" s="150"/>
      <c r="F83" s="150"/>
      <c r="G83" s="65"/>
      <c r="H83" s="150"/>
      <c r="I83" s="150"/>
      <c r="J83" s="154"/>
      <c r="K83" s="154"/>
      <c r="L83" s="154"/>
      <c r="M83" s="154"/>
      <c r="N83" s="154"/>
      <c r="O83" s="70"/>
      <c r="P83" s="70"/>
      <c r="Q83" s="65"/>
      <c r="R83" s="65"/>
      <c r="S83" s="65"/>
      <c r="T83" s="65"/>
      <c r="U83" s="6"/>
      <c r="V83" s="6"/>
      <c r="W83" s="6"/>
      <c r="X83" s="6"/>
      <c r="Y83" s="6"/>
      <c r="Z83" s="6"/>
      <c r="AA83" s="6"/>
      <c r="AB83" s="11" t="s">
        <v>157</v>
      </c>
      <c r="AC83" s="6"/>
      <c r="AD83" s="6"/>
      <c r="AE83" s="6"/>
      <c r="AF83" s="6"/>
      <c r="AG83" s="6"/>
    </row>
    <row r="84" spans="1:33" ht="16.5" customHeight="1">
      <c r="A84" s="13"/>
      <c r="B84" s="120" t="s">
        <v>158</v>
      </c>
      <c r="C84" s="120"/>
      <c r="D84" s="120"/>
      <c r="E84" s="120"/>
      <c r="F84" s="120"/>
      <c r="G84" s="120"/>
      <c r="H84" s="120"/>
      <c r="I84" s="120"/>
      <c r="J84" s="76"/>
      <c r="K84" s="76" t="s">
        <v>146</v>
      </c>
      <c r="L84" s="108"/>
      <c r="M84" s="108"/>
      <c r="N84" s="108"/>
      <c r="O84" s="75"/>
      <c r="P84" s="75"/>
      <c r="Q84" s="65"/>
      <c r="R84" s="65"/>
      <c r="S84" s="65"/>
      <c r="T84" s="65"/>
      <c r="U84" s="6"/>
      <c r="V84" s="6"/>
      <c r="W84" s="6"/>
      <c r="X84" s="6"/>
      <c r="Y84" s="6"/>
      <c r="Z84" s="6"/>
      <c r="AA84" s="6"/>
      <c r="AB84" s="11" t="s">
        <v>159</v>
      </c>
      <c r="AC84" s="6"/>
      <c r="AD84" s="6"/>
      <c r="AE84" s="6"/>
      <c r="AF84" s="6"/>
      <c r="AG84" s="6"/>
    </row>
    <row r="85" spans="1:33" ht="6.75" customHeight="1">
      <c r="A85" s="13"/>
      <c r="B85" s="76"/>
      <c r="C85" s="76"/>
      <c r="D85" s="76"/>
      <c r="E85" s="76"/>
      <c r="F85" s="76"/>
      <c r="G85" s="76"/>
      <c r="H85" s="76"/>
      <c r="I85" s="75"/>
      <c r="J85" s="76"/>
      <c r="K85" s="108"/>
      <c r="L85" s="108"/>
      <c r="M85" s="108"/>
      <c r="N85" s="108"/>
      <c r="O85" s="75"/>
      <c r="P85" s="75"/>
      <c r="Q85" s="65"/>
      <c r="R85" s="65"/>
      <c r="S85" s="65"/>
      <c r="T85" s="65"/>
      <c r="U85" s="6"/>
      <c r="V85" s="6"/>
      <c r="W85" s="6"/>
      <c r="X85" s="6"/>
      <c r="Y85" s="6"/>
      <c r="Z85" s="6"/>
      <c r="AA85" s="6"/>
      <c r="AB85" s="11" t="s">
        <v>160</v>
      </c>
      <c r="AC85" s="6"/>
      <c r="AD85" s="6"/>
      <c r="AE85" s="6"/>
      <c r="AF85" s="6"/>
      <c r="AG85" s="6"/>
    </row>
    <row r="86" spans="1:33" ht="12.75" customHeight="1">
      <c r="A86" s="13"/>
      <c r="B86" s="76"/>
      <c r="C86" s="120" t="s">
        <v>161</v>
      </c>
      <c r="D86" s="461" t="s">
        <v>162</v>
      </c>
      <c r="E86" s="392"/>
      <c r="F86" s="461" t="s">
        <v>163</v>
      </c>
      <c r="G86" s="392"/>
      <c r="H86" s="461" t="s">
        <v>164</v>
      </c>
      <c r="I86" s="392"/>
      <c r="J86" s="155" t="s">
        <v>165</v>
      </c>
      <c r="K86" s="461" t="s">
        <v>166</v>
      </c>
      <c r="L86" s="392"/>
      <c r="M86" s="461" t="s">
        <v>167</v>
      </c>
      <c r="N86" s="392"/>
      <c r="O86" s="461" t="s">
        <v>168</v>
      </c>
      <c r="P86" s="392"/>
      <c r="Q86" s="65"/>
      <c r="R86" s="65"/>
      <c r="S86" s="65"/>
      <c r="T86" s="65"/>
      <c r="U86" s="6"/>
      <c r="V86" s="6"/>
      <c r="W86" s="6"/>
      <c r="X86" s="6"/>
      <c r="Y86" s="6"/>
      <c r="Z86" s="6"/>
      <c r="AA86" s="6"/>
      <c r="AB86" s="11" t="s">
        <v>169</v>
      </c>
      <c r="AC86" s="6"/>
      <c r="AD86" s="6"/>
      <c r="AE86" s="6"/>
      <c r="AF86" s="6"/>
      <c r="AG86" s="6"/>
    </row>
    <row r="87" spans="1:33" ht="16.5" customHeight="1">
      <c r="A87" s="13"/>
      <c r="B87" s="76"/>
      <c r="C87" s="76"/>
      <c r="D87" s="460"/>
      <c r="E87" s="392"/>
      <c r="F87" s="460"/>
      <c r="G87" s="392"/>
      <c r="H87" s="460"/>
      <c r="I87" s="392"/>
      <c r="J87" s="89"/>
      <c r="K87" s="460"/>
      <c r="L87" s="392"/>
      <c r="M87" s="460"/>
      <c r="N87" s="392"/>
      <c r="O87" s="460"/>
      <c r="P87" s="392"/>
      <c r="Q87" s="65"/>
      <c r="R87" s="65"/>
      <c r="S87" s="65"/>
      <c r="T87" s="65"/>
      <c r="U87" s="6"/>
      <c r="V87" s="6"/>
      <c r="W87" s="6"/>
      <c r="X87" s="6"/>
      <c r="Y87" s="6"/>
      <c r="Z87" s="6"/>
      <c r="AA87" s="6"/>
      <c r="AB87" s="11" t="s">
        <v>170</v>
      </c>
      <c r="AC87" s="6"/>
      <c r="AD87" s="6"/>
      <c r="AE87" s="6"/>
      <c r="AF87" s="6"/>
      <c r="AG87" s="6"/>
    </row>
    <row r="88" spans="1:33" ht="12.75" customHeight="1">
      <c r="A88" s="13"/>
      <c r="B88" s="76"/>
      <c r="C88" s="76"/>
      <c r="D88" s="76"/>
      <c r="E88" s="76"/>
      <c r="F88" s="76"/>
      <c r="G88" s="76"/>
      <c r="H88" s="76"/>
      <c r="I88" s="76"/>
      <c r="J88" s="76"/>
      <c r="K88" s="108"/>
      <c r="L88" s="108"/>
      <c r="M88" s="108"/>
      <c r="N88" s="108"/>
      <c r="O88" s="75"/>
      <c r="P88" s="75"/>
      <c r="Q88" s="65"/>
      <c r="R88" s="65"/>
      <c r="S88" s="65"/>
      <c r="T88" s="65"/>
      <c r="U88" s="6"/>
      <c r="V88" s="6"/>
      <c r="W88" s="6"/>
      <c r="X88" s="6"/>
      <c r="Y88" s="6"/>
      <c r="Z88" s="6"/>
      <c r="AA88" s="6"/>
      <c r="AB88" s="11" t="s">
        <v>172</v>
      </c>
      <c r="AC88" s="6"/>
      <c r="AD88" s="6"/>
      <c r="AE88" s="6"/>
      <c r="AF88" s="6"/>
      <c r="AG88" s="6"/>
    </row>
    <row r="89" spans="1:33" ht="12.75" customHeight="1">
      <c r="A89" s="13"/>
      <c r="B89" s="120"/>
      <c r="C89" s="120" t="s">
        <v>173</v>
      </c>
      <c r="D89" s="461" t="s">
        <v>174</v>
      </c>
      <c r="E89" s="392"/>
      <c r="F89" s="507"/>
      <c r="G89" s="391"/>
      <c r="H89" s="455"/>
      <c r="I89" s="89" t="s">
        <v>175</v>
      </c>
      <c r="J89" s="81" t="s">
        <v>176</v>
      </c>
      <c r="K89" s="507"/>
      <c r="L89" s="391"/>
      <c r="M89" s="455"/>
      <c r="N89" s="460" t="s">
        <v>175</v>
      </c>
      <c r="O89" s="392"/>
      <c r="P89" s="159"/>
      <c r="Q89" s="13"/>
      <c r="R89" s="65"/>
      <c r="S89" s="65"/>
      <c r="T89" s="65"/>
      <c r="U89" s="6"/>
      <c r="V89" s="6"/>
      <c r="W89" s="6"/>
      <c r="X89" s="6"/>
      <c r="Y89" s="6"/>
      <c r="Z89" s="6"/>
      <c r="AA89" s="6"/>
      <c r="AB89" s="11" t="s">
        <v>177</v>
      </c>
      <c r="AC89" s="6"/>
      <c r="AD89" s="6"/>
      <c r="AE89" s="6"/>
      <c r="AF89" s="6"/>
      <c r="AG89" s="6"/>
    </row>
    <row r="90" spans="1:33" ht="12.75" customHeight="1">
      <c r="A90" s="13"/>
      <c r="B90" s="120"/>
      <c r="C90" s="76"/>
      <c r="D90" s="461" t="s">
        <v>178</v>
      </c>
      <c r="E90" s="392"/>
      <c r="F90" s="507"/>
      <c r="G90" s="391"/>
      <c r="H90" s="455"/>
      <c r="I90" s="89" t="s">
        <v>175</v>
      </c>
      <c r="J90" s="81" t="s">
        <v>176</v>
      </c>
      <c r="K90" s="507"/>
      <c r="L90" s="391"/>
      <c r="M90" s="455"/>
      <c r="N90" s="460" t="s">
        <v>175</v>
      </c>
      <c r="O90" s="392"/>
      <c r="P90" s="75"/>
      <c r="Q90" s="65"/>
      <c r="R90" s="65"/>
      <c r="S90" s="65"/>
      <c r="T90" s="65"/>
      <c r="U90" s="6"/>
      <c r="V90" s="6"/>
      <c r="W90" s="6"/>
      <c r="X90" s="6"/>
      <c r="Y90" s="6"/>
      <c r="Z90" s="6"/>
      <c r="AA90" s="6"/>
      <c r="AB90" s="11" t="s">
        <v>179</v>
      </c>
      <c r="AC90" s="6"/>
      <c r="AD90" s="6"/>
      <c r="AE90" s="6"/>
      <c r="AF90" s="6"/>
      <c r="AG90" s="6"/>
    </row>
    <row r="91" spans="1:33" ht="17.25" customHeight="1">
      <c r="A91" s="13"/>
      <c r="B91" s="120" t="s">
        <v>180</v>
      </c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5"/>
      <c r="P91" s="75"/>
      <c r="Q91" s="65"/>
      <c r="R91" s="65"/>
      <c r="S91" s="65"/>
      <c r="T91" s="65"/>
      <c r="U91" s="6"/>
      <c r="V91" s="6"/>
      <c r="W91" s="6"/>
      <c r="X91" s="6"/>
      <c r="Y91" s="6"/>
      <c r="Z91" s="6"/>
      <c r="AA91" s="6"/>
      <c r="AB91" s="11" t="s">
        <v>182</v>
      </c>
      <c r="AC91" s="6"/>
      <c r="AD91" s="6"/>
      <c r="AE91" s="6"/>
      <c r="AF91" s="6"/>
      <c r="AG91" s="6"/>
    </row>
    <row r="92" spans="1:33" ht="12.75" customHeight="1">
      <c r="A92" s="13"/>
      <c r="B92" s="120" t="s">
        <v>1028</v>
      </c>
      <c r="C92" s="108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5"/>
      <c r="P92" s="75"/>
      <c r="Q92" s="65"/>
      <c r="R92" s="65"/>
      <c r="S92" s="65"/>
      <c r="T92" s="65"/>
      <c r="U92" s="6"/>
      <c r="V92" s="6"/>
      <c r="W92" s="6"/>
      <c r="X92" s="6"/>
      <c r="Y92" s="6"/>
      <c r="Z92" s="6"/>
      <c r="AA92" s="6"/>
      <c r="AB92" s="11" t="s">
        <v>183</v>
      </c>
      <c r="AC92" s="6"/>
      <c r="AD92" s="6"/>
      <c r="AE92" s="6"/>
      <c r="AF92" s="6"/>
      <c r="AG92" s="6"/>
    </row>
    <row r="93" spans="1:33" ht="27" customHeight="1">
      <c r="A93" s="13"/>
      <c r="B93" s="446" t="s">
        <v>185</v>
      </c>
      <c r="C93" s="392"/>
      <c r="D93" s="508" t="s">
        <v>186</v>
      </c>
      <c r="E93" s="391"/>
      <c r="F93" s="391"/>
      <c r="G93" s="391"/>
      <c r="H93" s="392"/>
      <c r="I93" s="508" t="s">
        <v>188</v>
      </c>
      <c r="J93" s="391"/>
      <c r="K93" s="391"/>
      <c r="L93" s="391"/>
      <c r="M93" s="392"/>
      <c r="N93" s="446" t="s">
        <v>189</v>
      </c>
      <c r="O93" s="391"/>
      <c r="P93" s="392"/>
      <c r="Q93" s="166"/>
      <c r="R93" s="65"/>
      <c r="S93" s="65"/>
      <c r="T93" s="65"/>
      <c r="U93" s="6"/>
      <c r="V93" s="6"/>
      <c r="W93" s="6"/>
      <c r="X93" s="6"/>
      <c r="Y93" s="6"/>
      <c r="Z93" s="6"/>
      <c r="AA93" s="6"/>
      <c r="AB93" s="11" t="s">
        <v>190</v>
      </c>
      <c r="AC93" s="6"/>
      <c r="AD93" s="6"/>
      <c r="AE93" s="6"/>
      <c r="AF93" s="6"/>
      <c r="AG93" s="6"/>
    </row>
    <row r="94" spans="1:33" ht="12.75" customHeight="1">
      <c r="A94" s="13"/>
      <c r="B94" s="465" t="s">
        <v>192</v>
      </c>
      <c r="C94" s="392"/>
      <c r="D94" s="447"/>
      <c r="E94" s="391"/>
      <c r="F94" s="391"/>
      <c r="G94" s="391"/>
      <c r="H94" s="392"/>
      <c r="I94" s="448"/>
      <c r="J94" s="391"/>
      <c r="K94" s="391"/>
      <c r="L94" s="391"/>
      <c r="M94" s="392"/>
      <c r="N94" s="497"/>
      <c r="O94" s="391"/>
      <c r="P94" s="392"/>
      <c r="Q94" s="172"/>
      <c r="R94" s="80"/>
      <c r="S94" s="80"/>
      <c r="T94" s="368"/>
      <c r="U94" s="6"/>
      <c r="V94" s="6"/>
      <c r="W94" s="6"/>
      <c r="X94" s="6"/>
      <c r="Y94" s="6"/>
      <c r="Z94" s="6"/>
      <c r="AA94" s="6"/>
      <c r="AB94" s="11" t="s">
        <v>196</v>
      </c>
      <c r="AC94" s="6"/>
      <c r="AD94" s="6"/>
      <c r="AE94" s="6"/>
      <c r="AF94" s="6"/>
      <c r="AG94" s="6"/>
    </row>
    <row r="95" spans="1:33" ht="12.75" customHeight="1">
      <c r="A95" s="13"/>
      <c r="B95" s="465" t="s">
        <v>197</v>
      </c>
      <c r="C95" s="392"/>
      <c r="D95" s="447"/>
      <c r="E95" s="391"/>
      <c r="F95" s="391"/>
      <c r="G95" s="391"/>
      <c r="H95" s="392"/>
      <c r="I95" s="448"/>
      <c r="J95" s="391"/>
      <c r="K95" s="391"/>
      <c r="L95" s="391"/>
      <c r="M95" s="392"/>
      <c r="N95" s="497"/>
      <c r="O95" s="391"/>
      <c r="P95" s="392"/>
      <c r="Q95" s="172"/>
      <c r="R95" s="80"/>
      <c r="S95" s="80"/>
      <c r="T95" s="368"/>
      <c r="U95" s="6"/>
      <c r="V95" s="6"/>
      <c r="W95" s="6"/>
      <c r="X95" s="6"/>
      <c r="Y95" s="6"/>
      <c r="Z95" s="6"/>
      <c r="AA95" s="6"/>
      <c r="AB95" s="11" t="s">
        <v>198</v>
      </c>
      <c r="AC95" s="6"/>
      <c r="AD95" s="6"/>
      <c r="AE95" s="6"/>
      <c r="AF95" s="6"/>
      <c r="AG95" s="6"/>
    </row>
    <row r="96" spans="1:33" ht="12.75" customHeight="1">
      <c r="A96" s="13"/>
      <c r="B96" s="465" t="s">
        <v>199</v>
      </c>
      <c r="C96" s="392"/>
      <c r="D96" s="447"/>
      <c r="E96" s="391"/>
      <c r="F96" s="391"/>
      <c r="G96" s="391"/>
      <c r="H96" s="392"/>
      <c r="I96" s="448"/>
      <c r="J96" s="391"/>
      <c r="K96" s="391"/>
      <c r="L96" s="391"/>
      <c r="M96" s="392"/>
      <c r="N96" s="497"/>
      <c r="O96" s="391"/>
      <c r="P96" s="392"/>
      <c r="Q96" s="172"/>
      <c r="R96" s="80"/>
      <c r="S96" s="80"/>
      <c r="T96" s="368"/>
      <c r="U96" s="6"/>
      <c r="V96" s="6"/>
      <c r="W96" s="6"/>
      <c r="X96" s="6"/>
      <c r="Y96" s="6"/>
      <c r="Z96" s="6"/>
      <c r="AA96" s="6"/>
      <c r="AB96" s="11" t="s">
        <v>200</v>
      </c>
      <c r="AC96" s="6"/>
      <c r="AD96" s="6"/>
      <c r="AE96" s="6"/>
      <c r="AF96" s="6"/>
      <c r="AG96" s="6"/>
    </row>
    <row r="97" spans="1:33" ht="12.75" customHeight="1">
      <c r="A97" s="13"/>
      <c r="B97" s="465" t="s">
        <v>201</v>
      </c>
      <c r="C97" s="392"/>
      <c r="D97" s="447"/>
      <c r="E97" s="391"/>
      <c r="F97" s="391"/>
      <c r="G97" s="391"/>
      <c r="H97" s="392"/>
      <c r="I97" s="448"/>
      <c r="J97" s="391"/>
      <c r="K97" s="391"/>
      <c r="L97" s="391"/>
      <c r="M97" s="392"/>
      <c r="N97" s="497"/>
      <c r="O97" s="391"/>
      <c r="P97" s="392"/>
      <c r="Q97" s="172"/>
      <c r="R97" s="80"/>
      <c r="S97" s="80"/>
      <c r="T97" s="368"/>
      <c r="U97" s="6"/>
      <c r="V97" s="6"/>
      <c r="W97" s="6"/>
      <c r="X97" s="6"/>
      <c r="Y97" s="6"/>
      <c r="Z97" s="6"/>
      <c r="AA97" s="6"/>
      <c r="AB97" s="11" t="s">
        <v>203</v>
      </c>
      <c r="AC97" s="6"/>
      <c r="AD97" s="6"/>
      <c r="AE97" s="6"/>
      <c r="AF97" s="6"/>
      <c r="AG97" s="6"/>
    </row>
    <row r="98" spans="1:33" ht="21.75" customHeight="1">
      <c r="A98" s="13"/>
      <c r="B98" s="80"/>
      <c r="C98" s="80"/>
      <c r="D98" s="80"/>
      <c r="E98" s="65"/>
      <c r="F98" s="65"/>
      <c r="G98" s="182"/>
      <c r="H98" s="182"/>
      <c r="I98" s="418"/>
      <c r="J98" s="419"/>
      <c r="K98" s="434"/>
      <c r="L98" s="496" t="s">
        <v>204</v>
      </c>
      <c r="M98" s="392"/>
      <c r="N98" s="486">
        <f>SUM(N94:P97)</f>
        <v>0</v>
      </c>
      <c r="O98" s="391"/>
      <c r="P98" s="392"/>
      <c r="Q98" s="187"/>
      <c r="R98" s="65"/>
      <c r="S98" s="65"/>
      <c r="T98" s="65"/>
      <c r="U98" s="6"/>
      <c r="V98" s="6"/>
      <c r="W98" s="6"/>
      <c r="X98" s="6"/>
      <c r="Y98" s="6"/>
      <c r="Z98" s="6"/>
      <c r="AA98" s="6"/>
      <c r="AB98" s="11" t="s">
        <v>206</v>
      </c>
      <c r="AC98" s="6"/>
      <c r="AD98" s="6"/>
      <c r="AE98" s="6"/>
      <c r="AF98" s="6"/>
      <c r="AG98" s="6"/>
    </row>
    <row r="99" spans="1:33" ht="21.75" customHeight="1">
      <c r="A99" s="13"/>
      <c r="B99" s="80"/>
      <c r="C99" s="80"/>
      <c r="D99" s="80"/>
      <c r="E99" s="65"/>
      <c r="F99" s="65"/>
      <c r="G99" s="65"/>
      <c r="H99" s="65"/>
      <c r="I99" s="190"/>
      <c r="J99" s="190"/>
      <c r="K99" s="190"/>
      <c r="L99" s="65"/>
      <c r="M99" s="65"/>
      <c r="N99" s="153"/>
      <c r="O99" s="153"/>
      <c r="P99" s="153"/>
      <c r="Q99" s="152"/>
      <c r="R99" s="65"/>
      <c r="S99" s="65"/>
      <c r="T99" s="65"/>
      <c r="U99" s="6"/>
      <c r="V99" s="6"/>
      <c r="W99" s="6"/>
      <c r="X99" s="6"/>
      <c r="Y99" s="6"/>
      <c r="Z99" s="6"/>
      <c r="AA99" s="6"/>
      <c r="AB99" s="11"/>
      <c r="AC99" s="6"/>
      <c r="AD99" s="6"/>
      <c r="AE99" s="6"/>
      <c r="AF99" s="6"/>
      <c r="AG99" s="6"/>
    </row>
    <row r="100" spans="1:33" ht="17.25" customHeight="1">
      <c r="A100" s="13"/>
      <c r="B100" s="445" t="s">
        <v>208</v>
      </c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152"/>
      <c r="R100" s="65"/>
      <c r="S100" s="65"/>
      <c r="T100" s="65"/>
      <c r="U100" s="6"/>
      <c r="V100" s="6"/>
      <c r="W100" s="6"/>
      <c r="X100" s="6"/>
      <c r="Y100" s="6"/>
      <c r="Z100" s="6"/>
      <c r="AA100" s="6"/>
      <c r="AB100" s="11" t="s">
        <v>209</v>
      </c>
      <c r="AC100" s="6"/>
      <c r="AD100" s="6"/>
      <c r="AE100" s="6"/>
      <c r="AF100" s="6"/>
      <c r="AG100" s="6"/>
    </row>
    <row r="101" spans="1:33" ht="21.75" customHeight="1">
      <c r="A101" s="13"/>
      <c r="B101" s="511" t="s">
        <v>210</v>
      </c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25"/>
      <c r="N101" s="446" t="s">
        <v>212</v>
      </c>
      <c r="O101" s="391"/>
      <c r="P101" s="392"/>
      <c r="Q101" s="152"/>
      <c r="R101" s="65"/>
      <c r="S101" s="65"/>
      <c r="T101" s="65"/>
      <c r="U101" s="6"/>
      <c r="V101" s="6"/>
      <c r="W101" s="6"/>
      <c r="X101" s="6"/>
      <c r="Y101" s="6"/>
      <c r="Z101" s="6"/>
      <c r="AA101" s="6"/>
      <c r="AB101" s="11" t="s">
        <v>213</v>
      </c>
      <c r="AC101" s="6"/>
      <c r="AD101" s="6"/>
      <c r="AE101" s="6"/>
      <c r="AF101" s="6"/>
      <c r="AG101" s="6"/>
    </row>
    <row r="102" spans="1:33" ht="12.75" customHeight="1">
      <c r="A102" s="13"/>
      <c r="B102" s="473"/>
      <c r="C102" s="391"/>
      <c r="D102" s="391"/>
      <c r="E102" s="391"/>
      <c r="F102" s="391"/>
      <c r="G102" s="391"/>
      <c r="H102" s="391"/>
      <c r="I102" s="391"/>
      <c r="J102" s="391"/>
      <c r="K102" s="391"/>
      <c r="L102" s="391"/>
      <c r="M102" s="392"/>
      <c r="N102" s="512"/>
      <c r="O102" s="391"/>
      <c r="P102" s="392"/>
      <c r="Q102" s="152"/>
      <c r="R102" s="65"/>
      <c r="S102" s="65"/>
      <c r="T102" s="65"/>
      <c r="U102" s="6"/>
      <c r="V102" s="6"/>
      <c r="W102" s="6"/>
      <c r="X102" s="6"/>
      <c r="Y102" s="6"/>
      <c r="Z102" s="6"/>
      <c r="AA102" s="6"/>
      <c r="AB102" s="11" t="s">
        <v>217</v>
      </c>
      <c r="AC102" s="6"/>
      <c r="AD102" s="6"/>
      <c r="AE102" s="6"/>
      <c r="AF102" s="6"/>
      <c r="AG102" s="6"/>
    </row>
    <row r="103" spans="1:33" ht="12.75" customHeight="1">
      <c r="A103" s="13"/>
      <c r="B103" s="450"/>
      <c r="C103" s="391"/>
      <c r="D103" s="391"/>
      <c r="E103" s="391"/>
      <c r="F103" s="391"/>
      <c r="G103" s="391"/>
      <c r="H103" s="391"/>
      <c r="I103" s="391"/>
      <c r="J103" s="391"/>
      <c r="K103" s="391"/>
      <c r="L103" s="391"/>
      <c r="M103" s="392"/>
      <c r="N103" s="504"/>
      <c r="O103" s="391"/>
      <c r="P103" s="392"/>
      <c r="Q103" s="152"/>
      <c r="R103" s="65"/>
      <c r="S103" s="65"/>
      <c r="T103" s="65"/>
      <c r="U103" s="6"/>
      <c r="V103" s="6"/>
      <c r="W103" s="6"/>
      <c r="X103" s="6"/>
      <c r="Y103" s="6"/>
      <c r="Z103" s="6"/>
      <c r="AA103" s="6"/>
      <c r="AB103" s="11" t="s">
        <v>218</v>
      </c>
      <c r="AC103" s="6"/>
      <c r="AD103" s="6"/>
      <c r="AE103" s="6"/>
      <c r="AF103" s="6"/>
      <c r="AG103" s="6"/>
    </row>
    <row r="104" spans="1:33" ht="17.25" customHeight="1">
      <c r="A104" s="13"/>
      <c r="B104" s="450"/>
      <c r="C104" s="391"/>
      <c r="D104" s="391"/>
      <c r="E104" s="391"/>
      <c r="F104" s="391"/>
      <c r="G104" s="391"/>
      <c r="H104" s="391"/>
      <c r="I104" s="391"/>
      <c r="J104" s="391"/>
      <c r="K104" s="391"/>
      <c r="L104" s="391"/>
      <c r="M104" s="392"/>
      <c r="N104" s="504"/>
      <c r="O104" s="391"/>
      <c r="P104" s="392"/>
      <c r="Q104" s="152"/>
      <c r="R104" s="65"/>
      <c r="S104" s="65"/>
      <c r="T104" s="65"/>
      <c r="U104" s="6"/>
      <c r="V104" s="6"/>
      <c r="W104" s="6"/>
      <c r="X104" s="6"/>
      <c r="Y104" s="6"/>
      <c r="Z104" s="6"/>
      <c r="AA104" s="6"/>
      <c r="AB104" s="11" t="s">
        <v>220</v>
      </c>
      <c r="AC104" s="6"/>
      <c r="AD104" s="6"/>
      <c r="AE104" s="6"/>
      <c r="AF104" s="6"/>
      <c r="AG104" s="6"/>
    </row>
    <row r="105" spans="1:33" ht="17.25" customHeight="1">
      <c r="A105" s="13"/>
      <c r="B105" s="450"/>
      <c r="C105" s="391"/>
      <c r="D105" s="391"/>
      <c r="E105" s="391"/>
      <c r="F105" s="391"/>
      <c r="G105" s="391"/>
      <c r="H105" s="391"/>
      <c r="I105" s="391"/>
      <c r="J105" s="391"/>
      <c r="K105" s="391"/>
      <c r="L105" s="391"/>
      <c r="M105" s="392"/>
      <c r="N105" s="504"/>
      <c r="O105" s="391"/>
      <c r="P105" s="392"/>
      <c r="Q105" s="152"/>
      <c r="R105" s="65"/>
      <c r="S105" s="65"/>
      <c r="T105" s="65"/>
      <c r="U105" s="6"/>
      <c r="V105" s="6"/>
      <c r="W105" s="6"/>
      <c r="X105" s="6"/>
      <c r="Y105" s="6"/>
      <c r="Z105" s="6"/>
      <c r="AA105" s="6"/>
      <c r="AB105" s="11" t="s">
        <v>221</v>
      </c>
      <c r="AC105" s="6"/>
      <c r="AD105" s="6"/>
      <c r="AE105" s="6"/>
      <c r="AF105" s="6"/>
      <c r="AG105" s="6"/>
    </row>
    <row r="106" spans="1:33" ht="17.25" customHeight="1">
      <c r="A106" s="13"/>
      <c r="B106" s="450"/>
      <c r="C106" s="391"/>
      <c r="D106" s="391"/>
      <c r="E106" s="391"/>
      <c r="F106" s="391"/>
      <c r="G106" s="391"/>
      <c r="H106" s="391"/>
      <c r="I106" s="391"/>
      <c r="J106" s="391"/>
      <c r="K106" s="391"/>
      <c r="L106" s="391"/>
      <c r="M106" s="392"/>
      <c r="N106" s="504"/>
      <c r="O106" s="391"/>
      <c r="P106" s="392"/>
      <c r="Q106" s="152"/>
      <c r="R106" s="65"/>
      <c r="S106" s="65"/>
      <c r="T106" s="65"/>
      <c r="U106" s="6"/>
      <c r="V106" s="6"/>
      <c r="W106" s="6"/>
      <c r="X106" s="6"/>
      <c r="Y106" s="6"/>
      <c r="Z106" s="6"/>
      <c r="AA106" s="6"/>
      <c r="AB106" s="11" t="s">
        <v>222</v>
      </c>
      <c r="AC106" s="6"/>
      <c r="AD106" s="6"/>
      <c r="AE106" s="6"/>
      <c r="AF106" s="6"/>
      <c r="AG106" s="6"/>
    </row>
    <row r="107" spans="1:33" ht="17.25" customHeight="1">
      <c r="A107" s="13"/>
      <c r="B107" s="80"/>
      <c r="C107" s="80"/>
      <c r="D107" s="80"/>
      <c r="E107" s="65"/>
      <c r="F107" s="65"/>
      <c r="G107" s="65"/>
      <c r="H107" s="65"/>
      <c r="I107" s="202"/>
      <c r="J107" s="203"/>
      <c r="K107" s="203"/>
      <c r="L107" s="461" t="s">
        <v>204</v>
      </c>
      <c r="M107" s="392"/>
      <c r="N107" s="506">
        <f>SUM(N102:P106)</f>
        <v>0</v>
      </c>
      <c r="O107" s="391"/>
      <c r="P107" s="392"/>
      <c r="Q107" s="152"/>
      <c r="R107" s="65"/>
      <c r="S107" s="65"/>
      <c r="T107" s="65"/>
      <c r="U107" s="6"/>
      <c r="V107" s="6"/>
      <c r="W107" s="6"/>
      <c r="X107" s="6"/>
      <c r="Y107" s="6"/>
      <c r="Z107" s="6"/>
      <c r="AA107" s="6"/>
      <c r="AB107" s="11" t="s">
        <v>226</v>
      </c>
      <c r="AC107" s="6"/>
      <c r="AD107" s="6"/>
      <c r="AE107" s="6"/>
      <c r="AF107" s="6"/>
      <c r="AG107" s="6"/>
    </row>
    <row r="108" spans="1:33" ht="17.25" customHeight="1">
      <c r="A108" s="13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5"/>
      <c r="M108" s="65"/>
      <c r="N108" s="443"/>
      <c r="O108" s="419"/>
      <c r="P108" s="419"/>
      <c r="Q108" s="152"/>
      <c r="R108" s="65"/>
      <c r="S108" s="65"/>
      <c r="T108" s="65"/>
      <c r="U108" s="6"/>
      <c r="V108" s="6"/>
      <c r="W108" s="6"/>
      <c r="X108" s="6"/>
      <c r="Y108" s="6"/>
      <c r="Z108" s="6"/>
      <c r="AA108" s="6"/>
      <c r="AB108" s="11" t="s">
        <v>227</v>
      </c>
      <c r="AC108" s="6"/>
      <c r="AD108" s="6"/>
      <c r="AE108" s="6"/>
      <c r="AF108" s="6"/>
      <c r="AG108" s="6"/>
    </row>
    <row r="109" spans="1:33" ht="12.75" customHeight="1">
      <c r="A109" s="13"/>
      <c r="B109" s="92" t="s">
        <v>229</v>
      </c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97"/>
      <c r="P109" s="97"/>
      <c r="Q109" s="205"/>
      <c r="R109" s="205"/>
      <c r="S109" s="76"/>
      <c r="T109" s="76"/>
      <c r="U109" s="6"/>
      <c r="V109" s="6"/>
      <c r="W109" s="6"/>
      <c r="X109" s="6"/>
      <c r="Y109" s="6"/>
      <c r="Z109" s="6"/>
      <c r="AA109" s="6"/>
      <c r="AB109" s="11" t="s">
        <v>231</v>
      </c>
      <c r="AC109" s="6"/>
      <c r="AD109" s="6"/>
      <c r="AE109" s="6"/>
      <c r="AF109" s="6"/>
      <c r="AG109" s="6"/>
    </row>
    <row r="110" spans="1:33" ht="12.75" customHeight="1">
      <c r="A110" s="13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108"/>
      <c r="M110" s="76"/>
      <c r="N110" s="76"/>
      <c r="O110" s="75"/>
      <c r="P110" s="75"/>
      <c r="Q110" s="76"/>
      <c r="R110" s="76"/>
      <c r="S110" s="76"/>
      <c r="T110" s="76"/>
      <c r="U110" s="6"/>
      <c r="V110" s="6"/>
      <c r="W110" s="6"/>
      <c r="X110" s="6"/>
      <c r="Y110" s="6"/>
      <c r="Z110" s="6"/>
      <c r="AA110" s="6"/>
      <c r="AB110" s="11" t="s">
        <v>234</v>
      </c>
      <c r="AC110" s="6"/>
      <c r="AD110" s="6"/>
      <c r="AE110" s="6"/>
      <c r="AF110" s="6"/>
      <c r="AG110" s="6"/>
    </row>
    <row r="111" spans="1:33" ht="17.25" customHeight="1">
      <c r="A111" s="13"/>
      <c r="B111" s="446" t="s">
        <v>235</v>
      </c>
      <c r="C111" s="392"/>
      <c r="D111" s="446" t="s">
        <v>89</v>
      </c>
      <c r="E111" s="391"/>
      <c r="F111" s="391"/>
      <c r="G111" s="391"/>
      <c r="H111" s="391"/>
      <c r="I111" s="391"/>
      <c r="J111" s="391"/>
      <c r="K111" s="391"/>
      <c r="L111" s="391"/>
      <c r="M111" s="391"/>
      <c r="N111" s="391"/>
      <c r="O111" s="392"/>
      <c r="P111" s="446" t="s">
        <v>236</v>
      </c>
      <c r="Q111" s="391"/>
      <c r="R111" s="392"/>
      <c r="S111" s="446" t="s">
        <v>237</v>
      </c>
      <c r="T111" s="392"/>
      <c r="U111" s="6"/>
      <c r="V111" s="6"/>
      <c r="W111" s="6"/>
      <c r="X111" s="6"/>
      <c r="Y111" s="6"/>
      <c r="Z111" s="6"/>
      <c r="AA111" s="6"/>
      <c r="AB111" s="11" t="s">
        <v>238</v>
      </c>
      <c r="AC111" s="6"/>
      <c r="AD111" s="6"/>
      <c r="AE111" s="6"/>
      <c r="AF111" s="6"/>
      <c r="AG111" s="6"/>
    </row>
    <row r="112" spans="1:33" ht="12.75" customHeight="1">
      <c r="A112" s="13"/>
      <c r="B112" s="465" t="s">
        <v>192</v>
      </c>
      <c r="C112" s="392"/>
      <c r="D112" s="452"/>
      <c r="E112" s="391"/>
      <c r="F112" s="391"/>
      <c r="G112" s="391"/>
      <c r="H112" s="391"/>
      <c r="I112" s="391"/>
      <c r="J112" s="391"/>
      <c r="K112" s="391"/>
      <c r="L112" s="391"/>
      <c r="M112" s="391"/>
      <c r="N112" s="391"/>
      <c r="O112" s="392"/>
      <c r="P112" s="465"/>
      <c r="Q112" s="391"/>
      <c r="R112" s="392"/>
      <c r="S112" s="504"/>
      <c r="T112" s="392"/>
      <c r="U112" s="6"/>
      <c r="V112" s="6"/>
      <c r="W112" s="6"/>
      <c r="X112" s="6"/>
      <c r="Y112" s="6"/>
      <c r="Z112" s="6"/>
      <c r="AA112" s="6"/>
      <c r="AB112" s="11" t="s">
        <v>240</v>
      </c>
      <c r="AC112" s="6"/>
      <c r="AD112" s="6"/>
      <c r="AE112" s="6"/>
      <c r="AF112" s="6"/>
      <c r="AG112" s="6"/>
    </row>
    <row r="113" spans="1:33" ht="12.75" customHeight="1">
      <c r="A113" s="13"/>
      <c r="B113" s="465" t="s">
        <v>197</v>
      </c>
      <c r="C113" s="392"/>
      <c r="D113" s="452"/>
      <c r="E113" s="391"/>
      <c r="F113" s="391"/>
      <c r="G113" s="391"/>
      <c r="H113" s="391"/>
      <c r="I113" s="391"/>
      <c r="J113" s="391"/>
      <c r="K113" s="391"/>
      <c r="L113" s="391"/>
      <c r="M113" s="391"/>
      <c r="N113" s="391"/>
      <c r="O113" s="392"/>
      <c r="P113" s="465"/>
      <c r="Q113" s="391"/>
      <c r="R113" s="392"/>
      <c r="S113" s="504"/>
      <c r="T113" s="392"/>
      <c r="U113" s="6"/>
      <c r="V113" s="6"/>
      <c r="W113" s="6"/>
      <c r="X113" s="6"/>
      <c r="Y113" s="6"/>
      <c r="Z113" s="6"/>
      <c r="AA113" s="6"/>
      <c r="AB113" s="11" t="s">
        <v>242</v>
      </c>
      <c r="AC113" s="6"/>
      <c r="AD113" s="6"/>
      <c r="AE113" s="6"/>
      <c r="AF113" s="6"/>
      <c r="AG113" s="6"/>
    </row>
    <row r="114" spans="1:33" ht="12.75" customHeight="1">
      <c r="A114" s="13"/>
      <c r="B114" s="465" t="s">
        <v>243</v>
      </c>
      <c r="C114" s="392"/>
      <c r="D114" s="452"/>
      <c r="E114" s="391"/>
      <c r="F114" s="391"/>
      <c r="G114" s="391"/>
      <c r="H114" s="391"/>
      <c r="I114" s="391"/>
      <c r="J114" s="391"/>
      <c r="K114" s="391"/>
      <c r="L114" s="391"/>
      <c r="M114" s="391"/>
      <c r="N114" s="391"/>
      <c r="O114" s="392"/>
      <c r="P114" s="465"/>
      <c r="Q114" s="391"/>
      <c r="R114" s="392"/>
      <c r="S114" s="504"/>
      <c r="T114" s="392"/>
      <c r="U114" s="6"/>
      <c r="V114" s="6"/>
      <c r="W114" s="6"/>
      <c r="X114" s="6"/>
      <c r="Y114" s="6"/>
      <c r="Z114" s="6"/>
      <c r="AA114" s="6"/>
      <c r="AB114" s="11" t="s">
        <v>244</v>
      </c>
      <c r="AC114" s="6"/>
      <c r="AD114" s="6"/>
      <c r="AE114" s="6"/>
      <c r="AF114" s="6"/>
      <c r="AG114" s="6"/>
    </row>
    <row r="115" spans="1:33" ht="12.75" customHeight="1">
      <c r="A115" s="13"/>
      <c r="B115" s="465" t="s">
        <v>199</v>
      </c>
      <c r="C115" s="392"/>
      <c r="D115" s="452"/>
      <c r="E115" s="391"/>
      <c r="F115" s="391"/>
      <c r="G115" s="391"/>
      <c r="H115" s="391"/>
      <c r="I115" s="391"/>
      <c r="J115" s="391"/>
      <c r="K115" s="391"/>
      <c r="L115" s="391"/>
      <c r="M115" s="391"/>
      <c r="N115" s="391"/>
      <c r="O115" s="392"/>
      <c r="P115" s="465"/>
      <c r="Q115" s="391"/>
      <c r="R115" s="392"/>
      <c r="S115" s="504"/>
      <c r="T115" s="392"/>
      <c r="U115" s="6"/>
      <c r="V115" s="6"/>
      <c r="W115" s="6"/>
      <c r="X115" s="6"/>
      <c r="Y115" s="6"/>
      <c r="Z115" s="6"/>
      <c r="AA115" s="6"/>
      <c r="AB115" s="11" t="s">
        <v>246</v>
      </c>
      <c r="AC115" s="6"/>
      <c r="AD115" s="6"/>
      <c r="AE115" s="6"/>
      <c r="AF115" s="6"/>
      <c r="AG115" s="6"/>
    </row>
    <row r="116" spans="1:33" ht="12.75" customHeight="1">
      <c r="A116" s="13"/>
      <c r="B116" s="465" t="s">
        <v>248</v>
      </c>
      <c r="C116" s="392"/>
      <c r="D116" s="452"/>
      <c r="E116" s="391"/>
      <c r="F116" s="391"/>
      <c r="G116" s="391"/>
      <c r="H116" s="391"/>
      <c r="I116" s="391"/>
      <c r="J116" s="391"/>
      <c r="K116" s="391"/>
      <c r="L116" s="391"/>
      <c r="M116" s="391"/>
      <c r="N116" s="391"/>
      <c r="O116" s="392"/>
      <c r="P116" s="465"/>
      <c r="Q116" s="391"/>
      <c r="R116" s="392"/>
      <c r="S116" s="504"/>
      <c r="T116" s="392"/>
      <c r="U116" s="6"/>
      <c r="V116" s="6"/>
      <c r="W116" s="6"/>
      <c r="X116" s="6"/>
      <c r="Y116" s="6"/>
      <c r="Z116" s="6"/>
      <c r="AA116" s="6"/>
      <c r="AB116" s="11" t="s">
        <v>250</v>
      </c>
      <c r="AC116" s="6"/>
      <c r="AD116" s="6"/>
      <c r="AE116" s="6"/>
      <c r="AF116" s="6"/>
      <c r="AG116" s="6"/>
    </row>
    <row r="117" spans="1:33" ht="12.75" customHeight="1">
      <c r="A117" s="13"/>
      <c r="B117" s="465" t="s">
        <v>201</v>
      </c>
      <c r="C117" s="392"/>
      <c r="D117" s="452"/>
      <c r="E117" s="391"/>
      <c r="F117" s="391"/>
      <c r="G117" s="391"/>
      <c r="H117" s="391"/>
      <c r="I117" s="391"/>
      <c r="J117" s="391"/>
      <c r="K117" s="391"/>
      <c r="L117" s="391"/>
      <c r="M117" s="391"/>
      <c r="N117" s="391"/>
      <c r="O117" s="392"/>
      <c r="P117" s="465"/>
      <c r="Q117" s="391"/>
      <c r="R117" s="392"/>
      <c r="S117" s="504"/>
      <c r="T117" s="392"/>
      <c r="U117" s="6"/>
      <c r="V117" s="6"/>
      <c r="W117" s="6"/>
      <c r="X117" s="6"/>
      <c r="Y117" s="6"/>
      <c r="Z117" s="6"/>
      <c r="AA117" s="6"/>
      <c r="AB117" s="11" t="s">
        <v>251</v>
      </c>
      <c r="AC117" s="6"/>
      <c r="AD117" s="6"/>
      <c r="AE117" s="6"/>
      <c r="AF117" s="6"/>
      <c r="AG117" s="6"/>
    </row>
    <row r="118" spans="1:33" ht="18.75" customHeight="1">
      <c r="A118" s="13"/>
      <c r="B118" s="465" t="s">
        <v>253</v>
      </c>
      <c r="C118" s="392"/>
      <c r="D118" s="503"/>
      <c r="E118" s="391"/>
      <c r="F118" s="391"/>
      <c r="G118" s="391"/>
      <c r="H118" s="391"/>
      <c r="I118" s="391"/>
      <c r="J118" s="391"/>
      <c r="K118" s="391"/>
      <c r="L118" s="391"/>
      <c r="M118" s="391"/>
      <c r="N118" s="391"/>
      <c r="O118" s="392"/>
      <c r="P118" s="465"/>
      <c r="Q118" s="391"/>
      <c r="R118" s="392"/>
      <c r="S118" s="504"/>
      <c r="T118" s="392"/>
      <c r="U118" s="6"/>
      <c r="V118" s="6"/>
      <c r="W118" s="6"/>
      <c r="X118" s="6"/>
      <c r="Y118" s="6"/>
      <c r="Z118" s="6"/>
      <c r="AA118" s="6"/>
      <c r="AB118" s="11" t="s">
        <v>255</v>
      </c>
      <c r="AC118" s="6"/>
      <c r="AD118" s="6"/>
      <c r="AE118" s="6"/>
      <c r="AF118" s="6"/>
      <c r="AG118" s="6"/>
    </row>
    <row r="119" spans="1:33" ht="12.75" customHeight="1">
      <c r="A119" s="13"/>
      <c r="B119" s="217"/>
      <c r="C119" s="217"/>
      <c r="D119" s="76"/>
      <c r="E119" s="76"/>
      <c r="F119" s="76"/>
      <c r="G119" s="76"/>
      <c r="H119" s="217"/>
      <c r="I119" s="76"/>
      <c r="J119" s="76"/>
      <c r="K119" s="76"/>
      <c r="L119" s="76"/>
      <c r="M119" s="76"/>
      <c r="N119" s="76"/>
      <c r="O119" s="75"/>
      <c r="P119" s="218"/>
      <c r="Q119" s="505" t="s">
        <v>204</v>
      </c>
      <c r="R119" s="425"/>
      <c r="S119" s="506">
        <f>SUM(S112:S118)</f>
        <v>0</v>
      </c>
      <c r="T119" s="392"/>
      <c r="U119" s="6"/>
      <c r="V119" s="6"/>
      <c r="W119" s="6"/>
      <c r="X119" s="6"/>
      <c r="Y119" s="6"/>
      <c r="Z119" s="6"/>
      <c r="AA119" s="6"/>
      <c r="AB119" s="11" t="s">
        <v>257</v>
      </c>
      <c r="AC119" s="6"/>
      <c r="AD119" s="6"/>
      <c r="AE119" s="6"/>
      <c r="AF119" s="6"/>
      <c r="AG119" s="6"/>
    </row>
    <row r="120" spans="1:33" ht="12.75" customHeight="1">
      <c r="A120" s="13"/>
      <c r="B120" s="429" t="s">
        <v>259</v>
      </c>
      <c r="C120" s="404"/>
      <c r="D120" s="404"/>
      <c r="E120" s="404"/>
      <c r="F120" s="404"/>
      <c r="G120" s="404"/>
      <c r="H120" s="404"/>
      <c r="I120" s="404"/>
      <c r="J120" s="404"/>
      <c r="K120" s="404"/>
      <c r="L120" s="404"/>
      <c r="M120" s="404"/>
      <c r="N120" s="404"/>
      <c r="O120" s="404"/>
      <c r="P120" s="404"/>
      <c r="Q120" s="404"/>
      <c r="R120" s="404"/>
      <c r="S120" s="405"/>
      <c r="T120" s="76"/>
      <c r="U120" s="6"/>
      <c r="V120" s="6"/>
      <c r="W120" s="6"/>
      <c r="X120" s="6"/>
      <c r="Y120" s="6"/>
      <c r="Z120" s="6"/>
      <c r="AA120" s="6"/>
      <c r="AB120" s="11" t="s">
        <v>260</v>
      </c>
      <c r="AC120" s="6"/>
      <c r="AD120" s="6"/>
      <c r="AE120" s="6"/>
      <c r="AF120" s="6"/>
      <c r="AG120" s="6"/>
    </row>
    <row r="121" spans="1:33" ht="12" customHeight="1">
      <c r="A121" s="6"/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3"/>
      <c r="P121" s="223"/>
      <c r="Q121" s="222"/>
      <c r="R121" s="222"/>
      <c r="S121" s="222"/>
      <c r="T121" s="60"/>
      <c r="U121" s="6"/>
      <c r="V121" s="6"/>
      <c r="W121" s="6"/>
      <c r="X121" s="6"/>
      <c r="Y121" s="6"/>
      <c r="Z121" s="6"/>
      <c r="AA121" s="6"/>
      <c r="AB121" s="11" t="s">
        <v>262</v>
      </c>
      <c r="AC121" s="6"/>
      <c r="AD121" s="6"/>
      <c r="AE121" s="6"/>
      <c r="AF121" s="6"/>
      <c r="AG121" s="6"/>
    </row>
    <row r="122" spans="1:33" ht="12.75" customHeight="1">
      <c r="A122" s="6"/>
      <c r="B122" s="226" t="s">
        <v>263</v>
      </c>
      <c r="C122" s="120"/>
      <c r="D122" s="120"/>
      <c r="E122" s="120"/>
      <c r="F122" s="120"/>
      <c r="G122" s="31"/>
      <c r="H122" s="31"/>
      <c r="I122" s="31"/>
      <c r="J122" s="31"/>
      <c r="K122" s="31"/>
      <c r="L122" s="60"/>
      <c r="M122" s="60"/>
      <c r="N122" s="60"/>
      <c r="O122" s="61"/>
      <c r="P122" s="61"/>
      <c r="Q122" s="60"/>
      <c r="R122" s="60"/>
      <c r="S122" s="60"/>
      <c r="T122" s="60"/>
      <c r="U122" s="6"/>
      <c r="V122" s="6"/>
      <c r="W122" s="6"/>
      <c r="X122" s="6"/>
      <c r="Y122" s="6"/>
      <c r="Z122" s="6"/>
      <c r="AA122" s="6"/>
      <c r="AB122" s="11" t="s">
        <v>265</v>
      </c>
      <c r="AC122" s="6"/>
      <c r="AD122" s="6"/>
      <c r="AE122" s="6"/>
      <c r="AF122" s="6"/>
      <c r="AG122" s="6"/>
    </row>
    <row r="123" spans="1:33" ht="12.75" customHeight="1">
      <c r="A123" s="6"/>
      <c r="B123" s="115" t="s">
        <v>1029</v>
      </c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70"/>
      <c r="P123" s="70"/>
      <c r="Q123" s="102"/>
      <c r="R123" s="102"/>
      <c r="S123" s="102"/>
      <c r="T123" s="102"/>
      <c r="U123" s="6"/>
      <c r="V123" s="6"/>
      <c r="W123" s="6"/>
      <c r="X123" s="6"/>
      <c r="Y123" s="6"/>
      <c r="Z123" s="6"/>
      <c r="AA123" s="6"/>
      <c r="AB123" s="11" t="s">
        <v>266</v>
      </c>
      <c r="AC123" s="6"/>
      <c r="AD123" s="6"/>
      <c r="AE123" s="6"/>
      <c r="AF123" s="6"/>
      <c r="AG123" s="6"/>
    </row>
    <row r="124" spans="1:33" ht="18.75" customHeight="1">
      <c r="A124" s="6"/>
      <c r="B124" s="115" t="s">
        <v>268</v>
      </c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70"/>
      <c r="P124" s="70"/>
      <c r="Q124" s="102"/>
      <c r="R124" s="102"/>
      <c r="S124" s="102"/>
      <c r="T124" s="102"/>
      <c r="U124" s="6"/>
      <c r="V124" s="6"/>
      <c r="W124" s="6"/>
      <c r="X124" s="6"/>
      <c r="Y124" s="6"/>
      <c r="Z124" s="6"/>
      <c r="AA124" s="6"/>
      <c r="AB124" s="11" t="s">
        <v>271</v>
      </c>
      <c r="AC124" s="6"/>
      <c r="AD124" s="6"/>
      <c r="AE124" s="6"/>
      <c r="AF124" s="6"/>
      <c r="AG124" s="6"/>
    </row>
    <row r="125" spans="1:33" ht="33" customHeight="1">
      <c r="A125" s="6"/>
      <c r="B125" s="446" t="s">
        <v>272</v>
      </c>
      <c r="C125" s="391"/>
      <c r="D125" s="392"/>
      <c r="E125" s="446" t="s">
        <v>273</v>
      </c>
      <c r="F125" s="391"/>
      <c r="G125" s="391"/>
      <c r="H125" s="392"/>
      <c r="I125" s="446" t="s">
        <v>274</v>
      </c>
      <c r="J125" s="391"/>
      <c r="K125" s="392"/>
      <c r="L125" s="461" t="s">
        <v>275</v>
      </c>
      <c r="M125" s="392"/>
      <c r="N125" s="446" t="s">
        <v>1030</v>
      </c>
      <c r="O125" s="391"/>
      <c r="P125" s="391"/>
      <c r="Q125" s="392"/>
      <c r="R125" s="446" t="s">
        <v>276</v>
      </c>
      <c r="S125" s="391"/>
      <c r="T125" s="392"/>
      <c r="U125" s="6"/>
      <c r="V125" s="6"/>
      <c r="W125" s="6"/>
      <c r="X125" s="6"/>
      <c r="Y125" s="6"/>
      <c r="Z125" s="6"/>
      <c r="AA125" s="6"/>
      <c r="AB125" s="11" t="s">
        <v>277</v>
      </c>
      <c r="AC125" s="6"/>
      <c r="AD125" s="6"/>
      <c r="AE125" s="6"/>
      <c r="AF125" s="6"/>
      <c r="AG125" s="6"/>
    </row>
    <row r="126" spans="1:33" ht="18">
      <c r="A126" s="6"/>
      <c r="B126" s="498"/>
      <c r="C126" s="391"/>
      <c r="D126" s="392"/>
      <c r="E126" s="498"/>
      <c r="F126" s="391"/>
      <c r="G126" s="391"/>
      <c r="H126" s="392"/>
      <c r="I126" s="498"/>
      <c r="J126" s="391"/>
      <c r="K126" s="392"/>
      <c r="L126" s="499"/>
      <c r="M126" s="392"/>
      <c r="N126" s="498"/>
      <c r="O126" s="391"/>
      <c r="P126" s="391"/>
      <c r="Q126" s="392"/>
      <c r="R126" s="500">
        <v>8364</v>
      </c>
      <c r="S126" s="501"/>
      <c r="T126" s="502"/>
      <c r="U126" s="6"/>
      <c r="V126" s="6"/>
      <c r="W126" s="6"/>
      <c r="X126" s="6"/>
      <c r="Y126" s="6"/>
      <c r="Z126" s="6"/>
      <c r="AA126" s="6"/>
      <c r="AB126" s="11" t="s">
        <v>279</v>
      </c>
      <c r="AC126" s="6"/>
      <c r="AD126" s="6"/>
      <c r="AE126" s="6"/>
      <c r="AF126" s="6"/>
      <c r="AG126" s="6"/>
    </row>
    <row r="127" spans="1:33" ht="12.75" customHeight="1">
      <c r="A127" s="6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75"/>
      <c r="M127" s="75"/>
      <c r="N127" s="118"/>
      <c r="O127" s="118"/>
      <c r="P127" s="118"/>
      <c r="Q127" s="118"/>
      <c r="R127" s="239"/>
      <c r="S127" s="239"/>
      <c r="T127" s="239"/>
      <c r="U127" s="6"/>
      <c r="V127" s="6"/>
      <c r="W127" s="6"/>
      <c r="X127" s="6"/>
      <c r="Y127" s="6"/>
      <c r="Z127" s="6"/>
      <c r="AA127" s="6"/>
      <c r="AB127" s="11"/>
      <c r="AC127" s="6"/>
      <c r="AD127" s="6"/>
      <c r="AE127" s="6"/>
      <c r="AF127" s="6"/>
      <c r="AG127" s="6"/>
    </row>
    <row r="128" spans="1:33" ht="12.75" customHeight="1">
      <c r="A128" s="6"/>
      <c r="B128" s="459" t="s">
        <v>195</v>
      </c>
      <c r="C128" s="404"/>
      <c r="D128" s="404"/>
      <c r="E128" s="404"/>
      <c r="F128" s="404"/>
      <c r="G128" s="404"/>
      <c r="H128" s="404"/>
      <c r="I128" s="404"/>
      <c r="J128" s="404"/>
      <c r="K128" s="404"/>
      <c r="L128" s="404"/>
      <c r="M128" s="404"/>
      <c r="N128" s="404"/>
      <c r="O128" s="404"/>
      <c r="P128" s="404"/>
      <c r="Q128" s="404"/>
      <c r="R128" s="404"/>
      <c r="S128" s="405"/>
      <c r="T128" s="76"/>
      <c r="U128" s="6"/>
      <c r="V128" s="6"/>
      <c r="W128" s="6"/>
      <c r="X128" s="6"/>
      <c r="Y128" s="6"/>
      <c r="Z128" s="6"/>
      <c r="AA128" s="6"/>
      <c r="AB128" s="11" t="s">
        <v>284</v>
      </c>
      <c r="AC128" s="6"/>
      <c r="AD128" s="6"/>
      <c r="AE128" s="6"/>
      <c r="AF128" s="6"/>
      <c r="AG128" s="6"/>
    </row>
    <row r="129" spans="1:33" ht="32.25" customHeight="1">
      <c r="A129" s="6"/>
      <c r="B129" s="446" t="s">
        <v>272</v>
      </c>
      <c r="C129" s="391"/>
      <c r="D129" s="392"/>
      <c r="E129" s="446" t="s">
        <v>273</v>
      </c>
      <c r="F129" s="391"/>
      <c r="G129" s="391"/>
      <c r="H129" s="392"/>
      <c r="I129" s="446" t="s">
        <v>274</v>
      </c>
      <c r="J129" s="391"/>
      <c r="K129" s="392"/>
      <c r="L129" s="461" t="s">
        <v>275</v>
      </c>
      <c r="M129" s="392"/>
      <c r="N129" s="446" t="s">
        <v>1030</v>
      </c>
      <c r="O129" s="391"/>
      <c r="P129" s="391"/>
      <c r="Q129" s="392"/>
      <c r="R129" s="446" t="s">
        <v>276</v>
      </c>
      <c r="S129" s="391"/>
      <c r="T129" s="392"/>
      <c r="U129" s="6"/>
      <c r="V129" s="6"/>
      <c r="W129" s="6"/>
      <c r="X129" s="6"/>
      <c r="Y129" s="6"/>
      <c r="Z129" s="6"/>
      <c r="AA129" s="6"/>
      <c r="AB129" s="11" t="s">
        <v>287</v>
      </c>
      <c r="AC129" s="6"/>
      <c r="AD129" s="6"/>
      <c r="AE129" s="6"/>
      <c r="AF129" s="6"/>
      <c r="AG129" s="6"/>
    </row>
    <row r="130" spans="1:33" ht="12.75" customHeight="1">
      <c r="A130" s="6"/>
      <c r="B130" s="452"/>
      <c r="C130" s="391"/>
      <c r="D130" s="392"/>
      <c r="E130" s="503"/>
      <c r="F130" s="391"/>
      <c r="G130" s="391"/>
      <c r="H130" s="392"/>
      <c r="I130" s="452"/>
      <c r="J130" s="391"/>
      <c r="K130" s="392"/>
      <c r="L130" s="503"/>
      <c r="M130" s="392"/>
      <c r="N130" s="498"/>
      <c r="O130" s="391"/>
      <c r="P130" s="391"/>
      <c r="Q130" s="392"/>
      <c r="R130" s="504"/>
      <c r="S130" s="391"/>
      <c r="T130" s="392"/>
      <c r="U130" s="6"/>
      <c r="V130" s="6"/>
      <c r="W130" s="6"/>
      <c r="X130" s="6"/>
      <c r="Y130" s="6"/>
      <c r="Z130" s="6"/>
      <c r="AA130" s="6"/>
      <c r="AB130" s="11" t="s">
        <v>290</v>
      </c>
      <c r="AC130" s="6"/>
      <c r="AD130" s="6"/>
      <c r="AE130" s="6"/>
      <c r="AF130" s="6"/>
      <c r="AG130" s="6"/>
    </row>
    <row r="131" spans="1:33" ht="12.75" hidden="1" customHeight="1">
      <c r="A131" s="6"/>
      <c r="B131" s="452"/>
      <c r="C131" s="391"/>
      <c r="D131" s="392"/>
      <c r="E131" s="452"/>
      <c r="F131" s="391"/>
      <c r="G131" s="391"/>
      <c r="H131" s="392"/>
      <c r="I131" s="452"/>
      <c r="J131" s="391"/>
      <c r="K131" s="392"/>
      <c r="L131" s="503"/>
      <c r="M131" s="392"/>
      <c r="N131" s="452"/>
      <c r="O131" s="391"/>
      <c r="P131" s="391"/>
      <c r="Q131" s="392"/>
      <c r="R131" s="504"/>
      <c r="S131" s="391"/>
      <c r="T131" s="392"/>
      <c r="U131" s="6"/>
      <c r="V131" s="6"/>
      <c r="W131" s="6"/>
      <c r="X131" s="6"/>
      <c r="Y131" s="6"/>
      <c r="Z131" s="6"/>
      <c r="AA131" s="6"/>
      <c r="AB131" s="11" t="s">
        <v>292</v>
      </c>
      <c r="AC131" s="6"/>
      <c r="AD131" s="6"/>
      <c r="AE131" s="6"/>
      <c r="AF131" s="6"/>
      <c r="AG131" s="6"/>
    </row>
    <row r="132" spans="1:33" ht="12.75" hidden="1" customHeight="1">
      <c r="A132" s="6"/>
      <c r="B132" s="452"/>
      <c r="C132" s="391"/>
      <c r="D132" s="392"/>
      <c r="E132" s="503"/>
      <c r="F132" s="391"/>
      <c r="G132" s="391"/>
      <c r="H132" s="392"/>
      <c r="I132" s="452"/>
      <c r="J132" s="391"/>
      <c r="K132" s="392"/>
      <c r="L132" s="503"/>
      <c r="M132" s="392"/>
      <c r="N132" s="452"/>
      <c r="O132" s="391"/>
      <c r="P132" s="391"/>
      <c r="Q132" s="392"/>
      <c r="R132" s="504"/>
      <c r="S132" s="391"/>
      <c r="T132" s="392"/>
      <c r="U132" s="6"/>
      <c r="V132" s="6"/>
      <c r="W132" s="6"/>
      <c r="X132" s="6"/>
      <c r="Y132" s="6"/>
      <c r="Z132" s="6"/>
      <c r="AA132" s="6"/>
      <c r="AB132" s="11" t="s">
        <v>293</v>
      </c>
      <c r="AC132" s="6"/>
      <c r="AD132" s="6"/>
      <c r="AE132" s="6"/>
      <c r="AF132" s="6"/>
      <c r="AG132" s="6"/>
    </row>
    <row r="133" spans="1:33" ht="12.75" hidden="1" customHeight="1">
      <c r="A133" s="6"/>
      <c r="B133" s="452"/>
      <c r="C133" s="391"/>
      <c r="D133" s="392"/>
      <c r="E133" s="503"/>
      <c r="F133" s="391"/>
      <c r="G133" s="391"/>
      <c r="H133" s="392"/>
      <c r="I133" s="452"/>
      <c r="J133" s="391"/>
      <c r="K133" s="392"/>
      <c r="L133" s="503"/>
      <c r="M133" s="392"/>
      <c r="N133" s="452"/>
      <c r="O133" s="391"/>
      <c r="P133" s="391"/>
      <c r="Q133" s="392"/>
      <c r="R133" s="504"/>
      <c r="S133" s="391"/>
      <c r="T133" s="392"/>
      <c r="U133" s="6"/>
      <c r="V133" s="6"/>
      <c r="W133" s="6"/>
      <c r="X133" s="6"/>
      <c r="Y133" s="6"/>
      <c r="Z133" s="6"/>
      <c r="AA133" s="6"/>
      <c r="AB133" s="11" t="s">
        <v>295</v>
      </c>
      <c r="AC133" s="6"/>
      <c r="AD133" s="6"/>
      <c r="AE133" s="6"/>
      <c r="AF133" s="6"/>
      <c r="AG133" s="6"/>
    </row>
    <row r="134" spans="1:33" ht="12.75" hidden="1" customHeight="1">
      <c r="A134" s="6"/>
      <c r="B134" s="452"/>
      <c r="C134" s="391"/>
      <c r="D134" s="392"/>
      <c r="E134" s="503"/>
      <c r="F134" s="391"/>
      <c r="G134" s="391"/>
      <c r="H134" s="392"/>
      <c r="I134" s="452"/>
      <c r="J134" s="391"/>
      <c r="K134" s="392"/>
      <c r="L134" s="503"/>
      <c r="M134" s="392"/>
      <c r="N134" s="452"/>
      <c r="O134" s="391"/>
      <c r="P134" s="391"/>
      <c r="Q134" s="392"/>
      <c r="R134" s="504"/>
      <c r="S134" s="391"/>
      <c r="T134" s="392"/>
      <c r="U134" s="6"/>
      <c r="V134" s="6"/>
      <c r="W134" s="6"/>
      <c r="X134" s="6"/>
      <c r="Y134" s="6"/>
      <c r="Z134" s="6"/>
      <c r="AA134" s="6"/>
      <c r="AB134" s="11" t="s">
        <v>297</v>
      </c>
      <c r="AC134" s="6"/>
      <c r="AD134" s="6"/>
      <c r="AE134" s="6"/>
      <c r="AF134" s="6"/>
      <c r="AG134" s="6"/>
    </row>
    <row r="135" spans="1:33" ht="12.75" customHeight="1">
      <c r="A135" s="6"/>
      <c r="B135" s="495"/>
      <c r="C135" s="438"/>
      <c r="D135" s="439"/>
      <c r="E135" s="520"/>
      <c r="F135" s="438"/>
      <c r="G135" s="438"/>
      <c r="H135" s="439"/>
      <c r="I135" s="495"/>
      <c r="J135" s="438"/>
      <c r="K135" s="439"/>
      <c r="L135" s="520"/>
      <c r="M135" s="439"/>
      <c r="N135" s="247"/>
      <c r="O135" s="251"/>
      <c r="P135" s="252"/>
      <c r="Q135" s="253" t="s">
        <v>204</v>
      </c>
      <c r="R135" s="506">
        <f>SUM(R130:T134)+R126</f>
        <v>8364</v>
      </c>
      <c r="S135" s="391"/>
      <c r="T135" s="521"/>
      <c r="U135" s="6"/>
      <c r="V135" s="6"/>
      <c r="W135" s="6"/>
      <c r="X135" s="6"/>
      <c r="Y135" s="6"/>
      <c r="Z135" s="6"/>
      <c r="AA135" s="6"/>
      <c r="AB135" s="11" t="s">
        <v>299</v>
      </c>
      <c r="AC135" s="6"/>
      <c r="AD135" s="6"/>
      <c r="AE135" s="6"/>
      <c r="AF135" s="6"/>
      <c r="AG135" s="6"/>
    </row>
    <row r="136" spans="1:33" ht="12" customHeight="1">
      <c r="A136" s="6"/>
      <c r="B136" s="118"/>
      <c r="C136" s="118"/>
      <c r="D136" s="118"/>
      <c r="E136" s="75"/>
      <c r="F136" s="75"/>
      <c r="G136" s="75"/>
      <c r="H136" s="75"/>
      <c r="I136" s="118"/>
      <c r="J136" s="118"/>
      <c r="K136" s="118"/>
      <c r="L136" s="75"/>
      <c r="M136" s="75"/>
      <c r="N136" s="76"/>
      <c r="O136" s="75"/>
      <c r="P136" s="75"/>
      <c r="Q136" s="255"/>
      <c r="R136" s="256"/>
      <c r="S136" s="256"/>
      <c r="T136" s="256"/>
      <c r="U136" s="6"/>
      <c r="V136" s="6"/>
      <c r="W136" s="6"/>
      <c r="X136" s="6"/>
      <c r="Y136" s="6"/>
      <c r="Z136" s="6"/>
      <c r="AA136" s="6"/>
      <c r="AB136" s="11" t="s">
        <v>300</v>
      </c>
      <c r="AC136" s="6"/>
      <c r="AD136" s="6"/>
      <c r="AE136" s="6"/>
      <c r="AF136" s="6"/>
      <c r="AG136" s="6"/>
    </row>
    <row r="137" spans="1:33" ht="12.75" customHeight="1">
      <c r="A137" s="6"/>
      <c r="B137" s="476" t="s">
        <v>301</v>
      </c>
      <c r="C137" s="407"/>
      <c r="D137" s="407"/>
      <c r="E137" s="407"/>
      <c r="F137" s="407"/>
      <c r="G137" s="407"/>
      <c r="H137" s="407"/>
      <c r="I137" s="407"/>
      <c r="J137" s="407"/>
      <c r="K137" s="407"/>
      <c r="L137" s="407"/>
      <c r="M137" s="407"/>
      <c r="N137" s="407"/>
      <c r="O137" s="407"/>
      <c r="P137" s="407"/>
      <c r="Q137" s="407"/>
      <c r="R137" s="407"/>
      <c r="S137" s="407"/>
      <c r="T137" s="407"/>
      <c r="U137" s="6"/>
      <c r="V137" s="6"/>
      <c r="W137" s="6"/>
      <c r="X137" s="6"/>
      <c r="Y137" s="6"/>
      <c r="Z137" s="6"/>
      <c r="AA137" s="6"/>
      <c r="AB137" s="11" t="s">
        <v>302</v>
      </c>
      <c r="AC137" s="6"/>
      <c r="AD137" s="6"/>
      <c r="AE137" s="6"/>
      <c r="AF137" s="6"/>
      <c r="AG137" s="6"/>
    </row>
    <row r="138" spans="1:33" ht="32.25" customHeight="1">
      <c r="A138" s="6"/>
      <c r="B138" s="399" t="s">
        <v>272</v>
      </c>
      <c r="C138" s="391"/>
      <c r="D138" s="392"/>
      <c r="E138" s="446" t="s">
        <v>273</v>
      </c>
      <c r="F138" s="391"/>
      <c r="G138" s="391"/>
      <c r="H138" s="392"/>
      <c r="I138" s="446" t="s">
        <v>274</v>
      </c>
      <c r="J138" s="391"/>
      <c r="K138" s="392"/>
      <c r="L138" s="496" t="s">
        <v>275</v>
      </c>
      <c r="M138" s="392"/>
      <c r="N138" s="399" t="s">
        <v>303</v>
      </c>
      <c r="O138" s="391"/>
      <c r="P138" s="391"/>
      <c r="Q138" s="392"/>
      <c r="R138" s="399" t="s">
        <v>304</v>
      </c>
      <c r="S138" s="391"/>
      <c r="T138" s="392"/>
      <c r="U138" s="6"/>
      <c r="V138" s="6"/>
      <c r="W138" s="6"/>
      <c r="X138" s="6"/>
      <c r="Y138" s="6"/>
      <c r="Z138" s="6"/>
      <c r="AA138" s="6"/>
      <c r="AB138" s="11" t="s">
        <v>305</v>
      </c>
      <c r="AC138" s="6"/>
      <c r="AD138" s="6"/>
      <c r="AE138" s="6"/>
      <c r="AF138" s="6"/>
      <c r="AG138" s="6"/>
    </row>
    <row r="139" spans="1:33" ht="12.75" customHeight="1">
      <c r="A139" s="6"/>
      <c r="B139" s="450"/>
      <c r="C139" s="391"/>
      <c r="D139" s="392"/>
      <c r="E139" s="463"/>
      <c r="F139" s="391"/>
      <c r="G139" s="391"/>
      <c r="H139" s="392"/>
      <c r="I139" s="450"/>
      <c r="J139" s="391"/>
      <c r="K139" s="392"/>
      <c r="L139" s="463"/>
      <c r="M139" s="392"/>
      <c r="N139" s="463"/>
      <c r="O139" s="391"/>
      <c r="P139" s="391"/>
      <c r="Q139" s="392"/>
      <c r="R139" s="497"/>
      <c r="S139" s="391"/>
      <c r="T139" s="392"/>
      <c r="U139" s="6"/>
      <c r="V139" s="6"/>
      <c r="W139" s="6"/>
      <c r="X139" s="6"/>
      <c r="Y139" s="6"/>
      <c r="Z139" s="6"/>
      <c r="AA139" s="6"/>
      <c r="AB139" s="11" t="s">
        <v>307</v>
      </c>
      <c r="AC139" s="6"/>
      <c r="AD139" s="6"/>
      <c r="AE139" s="6"/>
      <c r="AF139" s="6"/>
      <c r="AG139" s="6"/>
    </row>
    <row r="140" spans="1:33" ht="12.75" hidden="1" customHeight="1">
      <c r="A140" s="6"/>
      <c r="B140" s="450"/>
      <c r="C140" s="391"/>
      <c r="D140" s="392"/>
      <c r="E140" s="463"/>
      <c r="F140" s="391"/>
      <c r="G140" s="391"/>
      <c r="H140" s="392"/>
      <c r="I140" s="450"/>
      <c r="J140" s="391"/>
      <c r="K140" s="392"/>
      <c r="L140" s="463"/>
      <c r="M140" s="392"/>
      <c r="N140" s="463"/>
      <c r="O140" s="391"/>
      <c r="P140" s="391"/>
      <c r="Q140" s="392"/>
      <c r="R140" s="497"/>
      <c r="S140" s="391"/>
      <c r="T140" s="392"/>
      <c r="U140" s="6"/>
      <c r="V140" s="6"/>
      <c r="W140" s="6"/>
      <c r="X140" s="6"/>
      <c r="Y140" s="6"/>
      <c r="Z140" s="6"/>
      <c r="AA140" s="6"/>
      <c r="AB140" s="11" t="s">
        <v>308</v>
      </c>
      <c r="AC140" s="6"/>
      <c r="AD140" s="6"/>
      <c r="AE140" s="6"/>
      <c r="AF140" s="6"/>
      <c r="AG140" s="6"/>
    </row>
    <row r="141" spans="1:33" ht="12.75" customHeight="1">
      <c r="A141" s="6"/>
      <c r="B141" s="80"/>
      <c r="C141" s="259"/>
      <c r="D141" s="80"/>
      <c r="E141" s="80"/>
      <c r="F141" s="80"/>
      <c r="G141" s="80"/>
      <c r="H141" s="65"/>
      <c r="I141" s="65"/>
      <c r="J141" s="65"/>
      <c r="K141" s="65"/>
      <c r="L141" s="65"/>
      <c r="M141" s="65"/>
      <c r="N141" s="65"/>
      <c r="O141" s="70"/>
      <c r="P141" s="150"/>
      <c r="Q141" s="260" t="s">
        <v>204</v>
      </c>
      <c r="R141" s="517">
        <f>SUM(R139:T140)</f>
        <v>0</v>
      </c>
      <c r="S141" s="411"/>
      <c r="T141" s="518"/>
      <c r="U141" s="6"/>
      <c r="V141" s="6"/>
      <c r="W141" s="6"/>
      <c r="X141" s="6"/>
      <c r="Y141" s="6"/>
      <c r="Z141" s="6"/>
      <c r="AA141" s="6"/>
      <c r="AB141" s="11" t="s">
        <v>309</v>
      </c>
      <c r="AC141" s="6"/>
      <c r="AD141" s="6"/>
      <c r="AE141" s="6"/>
      <c r="AF141" s="6"/>
      <c r="AG141" s="6"/>
    </row>
    <row r="142" spans="1:33" ht="12.75" customHeight="1">
      <c r="A142" s="6"/>
      <c r="B142" s="80"/>
      <c r="C142" s="259"/>
      <c r="D142" s="80"/>
      <c r="E142" s="80"/>
      <c r="F142" s="80"/>
      <c r="G142" s="80"/>
      <c r="H142" s="65"/>
      <c r="I142" s="65"/>
      <c r="J142" s="65"/>
      <c r="K142" s="65"/>
      <c r="L142" s="65"/>
      <c r="M142" s="65"/>
      <c r="N142" s="65"/>
      <c r="O142" s="70"/>
      <c r="P142" s="150"/>
      <c r="Q142" s="261"/>
      <c r="R142" s="190"/>
      <c r="S142" s="190"/>
      <c r="T142" s="190"/>
      <c r="U142" s="6"/>
      <c r="V142" s="6"/>
      <c r="W142" s="6"/>
      <c r="X142" s="6"/>
      <c r="Y142" s="6"/>
      <c r="Z142" s="6"/>
      <c r="AA142" s="6"/>
      <c r="AB142" s="11" t="s">
        <v>310</v>
      </c>
      <c r="AC142" s="6"/>
      <c r="AD142" s="6"/>
      <c r="AE142" s="6"/>
      <c r="AF142" s="6"/>
      <c r="AG142" s="6"/>
    </row>
    <row r="143" spans="1:33" ht="12.75" customHeight="1">
      <c r="A143" s="6"/>
      <c r="B143" s="88" t="s">
        <v>311</v>
      </c>
      <c r="C143" s="88"/>
      <c r="D143" s="88"/>
      <c r="E143" s="88"/>
      <c r="F143" s="88"/>
      <c r="G143" s="88"/>
      <c r="H143" s="88"/>
      <c r="I143" s="88"/>
      <c r="J143" s="88"/>
      <c r="K143" s="137"/>
      <c r="L143" s="70"/>
      <c r="M143" s="70"/>
      <c r="N143" s="65"/>
      <c r="O143" s="70"/>
      <c r="P143" s="70"/>
      <c r="Q143" s="174"/>
      <c r="R143" s="190"/>
      <c r="S143" s="190"/>
      <c r="T143" s="190"/>
      <c r="U143" s="6"/>
      <c r="V143" s="6"/>
      <c r="W143" s="6"/>
      <c r="X143" s="6"/>
      <c r="Y143" s="6"/>
      <c r="Z143" s="6"/>
      <c r="AA143" s="6"/>
      <c r="AB143" s="11" t="s">
        <v>312</v>
      </c>
      <c r="AC143" s="6"/>
      <c r="AD143" s="6"/>
      <c r="AE143" s="6"/>
      <c r="AF143" s="6"/>
      <c r="AG143" s="6"/>
    </row>
    <row r="144" spans="1:33" ht="14.25" customHeight="1">
      <c r="A144" s="6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8"/>
      <c r="P144" s="18"/>
      <c r="Q144" s="13"/>
      <c r="R144" s="13"/>
      <c r="S144" s="13"/>
      <c r="T144" s="13"/>
      <c r="U144" s="6"/>
      <c r="V144" s="6"/>
      <c r="W144" s="6"/>
      <c r="X144" s="6"/>
      <c r="Y144" s="6"/>
      <c r="Z144" s="6"/>
      <c r="AA144" s="6"/>
      <c r="AB144" s="11" t="s">
        <v>313</v>
      </c>
      <c r="AC144" s="6"/>
      <c r="AD144" s="6"/>
      <c r="AE144" s="6"/>
      <c r="AF144" s="6"/>
      <c r="AG144" s="6"/>
    </row>
    <row r="145" spans="1:33" ht="12.75" customHeight="1">
      <c r="A145" s="6"/>
      <c r="B145" s="115" t="s">
        <v>1031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70"/>
      <c r="P145" s="70"/>
      <c r="Q145" s="65"/>
      <c r="R145" s="65"/>
      <c r="S145" s="65"/>
      <c r="T145" s="65"/>
      <c r="U145" s="6"/>
      <c r="V145" s="6"/>
      <c r="W145" s="6"/>
      <c r="X145" s="6"/>
      <c r="Y145" s="6"/>
      <c r="Z145" s="6"/>
      <c r="AA145" s="6"/>
      <c r="AB145" s="11" t="s">
        <v>314</v>
      </c>
      <c r="AC145" s="6"/>
      <c r="AD145" s="6"/>
      <c r="AE145" s="6"/>
      <c r="AF145" s="6"/>
      <c r="AG145" s="6"/>
    </row>
    <row r="146" spans="1:33" ht="12.75" customHeight="1">
      <c r="A146" s="6"/>
      <c r="B146" s="115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70"/>
      <c r="P146" s="70"/>
      <c r="Q146" s="65"/>
      <c r="R146" s="65"/>
      <c r="S146" s="65"/>
      <c r="T146" s="65"/>
      <c r="U146" s="6"/>
      <c r="V146" s="6"/>
      <c r="W146" s="6"/>
      <c r="X146" s="6"/>
      <c r="Y146" s="6"/>
      <c r="Z146" s="6"/>
      <c r="AA146" s="6"/>
      <c r="AB146" s="11" t="s">
        <v>315</v>
      </c>
      <c r="AC146" s="6"/>
      <c r="AD146" s="6"/>
      <c r="AE146" s="6"/>
      <c r="AF146" s="6"/>
      <c r="AG146" s="6"/>
    </row>
    <row r="147" spans="1:33" ht="12.75" customHeight="1">
      <c r="A147" s="6"/>
      <c r="B147" s="57" t="s">
        <v>46</v>
      </c>
      <c r="C147" s="55"/>
      <c r="D147" s="519" t="s">
        <v>316</v>
      </c>
      <c r="E147" s="392"/>
      <c r="F147" s="463"/>
      <c r="G147" s="391"/>
      <c r="H147" s="391"/>
      <c r="I147" s="391"/>
      <c r="J147" s="391"/>
      <c r="K147" s="391"/>
      <c r="L147" s="392"/>
      <c r="M147" s="102"/>
      <c r="N147" s="57" t="s">
        <v>45</v>
      </c>
      <c r="O147" s="390" t="s">
        <v>1018</v>
      </c>
      <c r="P147" s="392"/>
      <c r="Q147" s="65"/>
      <c r="R147" s="65"/>
      <c r="S147" s="65"/>
      <c r="T147" s="65"/>
      <c r="U147" s="6"/>
      <c r="V147" s="6"/>
      <c r="W147" s="6"/>
      <c r="X147" s="6"/>
      <c r="Y147" s="6"/>
      <c r="Z147" s="6"/>
      <c r="AA147" s="6"/>
      <c r="AB147" s="11" t="s">
        <v>317</v>
      </c>
      <c r="AC147" s="6"/>
      <c r="AD147" s="6"/>
      <c r="AE147" s="6"/>
      <c r="AF147" s="6"/>
      <c r="AG147" s="6"/>
    </row>
    <row r="148" spans="1:33" ht="12.75" customHeight="1">
      <c r="A148" s="6"/>
      <c r="B148" s="515" t="s">
        <v>318</v>
      </c>
      <c r="C148" s="391"/>
      <c r="D148" s="391"/>
      <c r="E148" s="391"/>
      <c r="F148" s="391"/>
      <c r="G148" s="391"/>
      <c r="H148" s="391"/>
      <c r="I148" s="391"/>
      <c r="J148" s="391"/>
      <c r="K148" s="391"/>
      <c r="L148" s="392"/>
      <c r="M148" s="101"/>
      <c r="N148" s="101"/>
      <c r="O148" s="150"/>
      <c r="P148" s="150"/>
      <c r="Q148" s="65"/>
      <c r="R148" s="65"/>
      <c r="S148" s="65"/>
      <c r="T148" s="65"/>
      <c r="U148" s="6"/>
      <c r="V148" s="6"/>
      <c r="W148" s="6"/>
      <c r="X148" s="6"/>
      <c r="Y148" s="6"/>
      <c r="Z148" s="6"/>
      <c r="AA148" s="6"/>
      <c r="AB148" s="11" t="s">
        <v>319</v>
      </c>
      <c r="AC148" s="6"/>
      <c r="AD148" s="6"/>
      <c r="AE148" s="6"/>
      <c r="AF148" s="6"/>
      <c r="AG148" s="6"/>
    </row>
    <row r="149" spans="1:33" ht="12.75" customHeight="1">
      <c r="A149" s="6"/>
      <c r="B149" s="516"/>
      <c r="C149" s="419"/>
      <c r="D149" s="419"/>
      <c r="E149" s="419"/>
      <c r="F149" s="419"/>
      <c r="G149" s="419"/>
      <c r="H149" s="419"/>
      <c r="I149" s="419"/>
      <c r="J149" s="419"/>
      <c r="K149" s="419"/>
      <c r="L149" s="434"/>
      <c r="M149" s="101"/>
      <c r="N149" s="101"/>
      <c r="O149" s="150"/>
      <c r="P149" s="150"/>
      <c r="Q149" s="65"/>
      <c r="R149" s="65"/>
      <c r="S149" s="65"/>
      <c r="T149" s="65"/>
      <c r="U149" s="6"/>
      <c r="V149" s="6"/>
      <c r="W149" s="6"/>
      <c r="X149" s="6"/>
      <c r="Y149" s="6"/>
      <c r="Z149" s="6"/>
      <c r="AA149" s="6"/>
      <c r="AB149" s="11" t="s">
        <v>320</v>
      </c>
      <c r="AC149" s="6"/>
      <c r="AD149" s="6"/>
      <c r="AE149" s="6"/>
      <c r="AF149" s="6"/>
      <c r="AG149" s="6"/>
    </row>
    <row r="150" spans="1:33" ht="12.75" customHeight="1">
      <c r="A150" s="6"/>
      <c r="B150" s="436"/>
      <c r="C150" s="407"/>
      <c r="D150" s="407"/>
      <c r="E150" s="407"/>
      <c r="F150" s="407"/>
      <c r="G150" s="407"/>
      <c r="H150" s="407"/>
      <c r="I150" s="407"/>
      <c r="J150" s="407"/>
      <c r="K150" s="407"/>
      <c r="L150" s="428"/>
      <c r="M150" s="65"/>
      <c r="N150" s="65"/>
      <c r="O150" s="70"/>
      <c r="P150" s="70"/>
      <c r="Q150" s="65"/>
      <c r="R150" s="65"/>
      <c r="S150" s="65"/>
      <c r="T150" s="65"/>
      <c r="U150" s="6"/>
      <c r="V150" s="6"/>
      <c r="W150" s="6"/>
      <c r="X150" s="6"/>
      <c r="Y150" s="6"/>
      <c r="Z150" s="6"/>
      <c r="AA150" s="6"/>
      <c r="AB150" s="11" t="s">
        <v>321</v>
      </c>
      <c r="AC150" s="6"/>
      <c r="AD150" s="6"/>
      <c r="AE150" s="6"/>
      <c r="AF150" s="6"/>
      <c r="AG150" s="6"/>
    </row>
    <row r="151" spans="1:33" ht="12.75" customHeight="1">
      <c r="A151" s="6"/>
      <c r="B151" s="402" t="s">
        <v>322</v>
      </c>
      <c r="C151" s="395"/>
      <c r="D151" s="395"/>
      <c r="E151" s="395"/>
      <c r="F151" s="395"/>
      <c r="G151" s="395"/>
      <c r="H151" s="395"/>
      <c r="I151" s="395"/>
      <c r="J151" s="395"/>
      <c r="K151" s="395"/>
      <c r="L151" s="395"/>
      <c r="M151" s="395"/>
      <c r="N151" s="395"/>
      <c r="O151" s="395"/>
      <c r="P151" s="395"/>
      <c r="Q151" s="395"/>
      <c r="R151" s="395"/>
      <c r="S151" s="395"/>
      <c r="T151" s="395"/>
      <c r="U151" s="6"/>
      <c r="V151" s="6"/>
      <c r="W151" s="6"/>
      <c r="X151" s="6"/>
      <c r="Y151" s="6"/>
      <c r="Z151" s="6"/>
      <c r="AA151" s="6"/>
      <c r="AB151" s="11" t="s">
        <v>323</v>
      </c>
      <c r="AC151" s="6"/>
      <c r="AD151" s="6"/>
      <c r="AE151" s="6"/>
      <c r="AF151" s="6"/>
      <c r="AG151" s="6"/>
    </row>
    <row r="152" spans="1:33" ht="12.75" customHeight="1">
      <c r="A152" s="6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50"/>
      <c r="P152" s="150"/>
      <c r="Q152" s="115"/>
      <c r="R152" s="115"/>
      <c r="S152" s="115"/>
      <c r="T152" s="115"/>
      <c r="U152" s="6"/>
      <c r="V152" s="6"/>
      <c r="W152" s="6"/>
      <c r="X152" s="6"/>
      <c r="Y152" s="6"/>
      <c r="Z152" s="6"/>
      <c r="AA152" s="6"/>
      <c r="AB152" s="11" t="s">
        <v>324</v>
      </c>
      <c r="AC152" s="6"/>
      <c r="AD152" s="6"/>
      <c r="AE152" s="6"/>
      <c r="AF152" s="6"/>
      <c r="AG152" s="6"/>
    </row>
    <row r="153" spans="1:33" ht="12.75" customHeight="1">
      <c r="A153" s="6"/>
      <c r="B153" s="115"/>
      <c r="C153" s="57" t="s">
        <v>325</v>
      </c>
      <c r="D153" s="65"/>
      <c r="E153" s="115"/>
      <c r="F153" s="496" t="s">
        <v>326</v>
      </c>
      <c r="G153" s="392"/>
      <c r="H153" s="115"/>
      <c r="I153" s="115"/>
      <c r="J153" s="496" t="s">
        <v>327</v>
      </c>
      <c r="K153" s="392"/>
      <c r="L153" s="115"/>
      <c r="M153" s="115"/>
      <c r="N153" s="115"/>
      <c r="O153" s="150"/>
      <c r="P153" s="150"/>
      <c r="Q153" s="115"/>
      <c r="R153" s="115"/>
      <c r="S153" s="115"/>
      <c r="T153" s="115"/>
      <c r="U153" s="6"/>
      <c r="V153" s="6"/>
      <c r="W153" s="6"/>
      <c r="X153" s="6"/>
      <c r="Y153" s="6"/>
      <c r="Z153" s="6"/>
      <c r="AA153" s="6"/>
      <c r="AB153" s="11" t="s">
        <v>328</v>
      </c>
      <c r="AC153" s="6"/>
      <c r="AD153" s="6"/>
      <c r="AE153" s="6"/>
      <c r="AF153" s="6"/>
      <c r="AG153" s="6"/>
    </row>
    <row r="154" spans="1:33" ht="12.75" customHeight="1">
      <c r="A154" s="6"/>
      <c r="B154" s="115"/>
      <c r="C154" s="55"/>
      <c r="D154" s="102"/>
      <c r="E154" s="102"/>
      <c r="F154" s="390"/>
      <c r="G154" s="392"/>
      <c r="H154" s="102"/>
      <c r="I154" s="102"/>
      <c r="J154" s="390"/>
      <c r="K154" s="392"/>
      <c r="L154" s="115"/>
      <c r="M154" s="115"/>
      <c r="N154" s="115"/>
      <c r="O154" s="150"/>
      <c r="P154" s="150"/>
      <c r="Q154" s="115"/>
      <c r="R154" s="115"/>
      <c r="S154" s="115"/>
      <c r="T154" s="115"/>
      <c r="U154" s="6"/>
      <c r="V154" s="6"/>
      <c r="W154" s="6"/>
      <c r="X154" s="6"/>
      <c r="Y154" s="6"/>
      <c r="Z154" s="6"/>
      <c r="AA154" s="6"/>
      <c r="AB154" s="11" t="s">
        <v>329</v>
      </c>
      <c r="AC154" s="6"/>
      <c r="AD154" s="6"/>
      <c r="AE154" s="6"/>
      <c r="AF154" s="6"/>
      <c r="AG154" s="6"/>
    </row>
    <row r="155" spans="1:33" ht="12.75" customHeight="1">
      <c r="A155" s="6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50"/>
      <c r="P155" s="150"/>
      <c r="Q155" s="115"/>
      <c r="R155" s="115"/>
      <c r="S155" s="115"/>
      <c r="T155" s="115"/>
      <c r="U155" s="6"/>
      <c r="V155" s="6"/>
      <c r="W155" s="6"/>
      <c r="X155" s="6"/>
      <c r="Y155" s="6"/>
      <c r="Z155" s="6"/>
      <c r="AA155" s="6"/>
      <c r="AB155" s="11" t="s">
        <v>330</v>
      </c>
      <c r="AC155" s="6"/>
      <c r="AD155" s="6"/>
      <c r="AE155" s="6"/>
      <c r="AF155" s="6"/>
      <c r="AG155" s="6"/>
    </row>
    <row r="156" spans="1:33" ht="12.75" customHeight="1">
      <c r="A156" s="6"/>
      <c r="B156" s="115" t="s">
        <v>331</v>
      </c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70"/>
      <c r="P156" s="70"/>
      <c r="Q156" s="102"/>
      <c r="R156" s="102"/>
      <c r="S156" s="102"/>
      <c r="T156" s="102"/>
      <c r="U156" s="6"/>
      <c r="V156" s="6"/>
      <c r="W156" s="6"/>
      <c r="X156" s="6"/>
      <c r="Y156" s="6"/>
      <c r="Z156" s="6"/>
      <c r="AA156" s="6"/>
      <c r="AB156" s="11" t="s">
        <v>332</v>
      </c>
      <c r="AC156" s="6"/>
      <c r="AD156" s="6"/>
      <c r="AE156" s="6"/>
      <c r="AF156" s="6"/>
      <c r="AG156" s="6"/>
    </row>
    <row r="157" spans="1:33" ht="12.75" customHeight="1">
      <c r="A157" s="6"/>
      <c r="B157" s="115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70"/>
      <c r="P157" s="70"/>
      <c r="Q157" s="102"/>
      <c r="R157" s="102"/>
      <c r="S157" s="102"/>
      <c r="T157" s="102"/>
      <c r="U157" s="6"/>
      <c r="V157" s="6"/>
      <c r="W157" s="6"/>
      <c r="X157" s="6"/>
      <c r="Y157" s="6"/>
      <c r="Z157" s="6"/>
      <c r="AA157" s="6"/>
      <c r="AB157" s="11" t="s">
        <v>333</v>
      </c>
      <c r="AC157" s="6"/>
      <c r="AD157" s="6"/>
      <c r="AE157" s="6"/>
      <c r="AF157" s="6"/>
      <c r="AG157" s="6"/>
    </row>
    <row r="158" spans="1:33" ht="12.75" customHeight="1">
      <c r="A158" s="6"/>
      <c r="B158" s="57" t="s">
        <v>46</v>
      </c>
      <c r="C158" s="55"/>
      <c r="D158" s="496" t="s">
        <v>316</v>
      </c>
      <c r="E158" s="392"/>
      <c r="F158" s="65"/>
      <c r="G158" s="461" t="s">
        <v>334</v>
      </c>
      <c r="H158" s="391"/>
      <c r="I158" s="391"/>
      <c r="J158" s="391"/>
      <c r="K158" s="391"/>
      <c r="L158" s="391"/>
      <c r="M158" s="391"/>
      <c r="N158" s="392"/>
      <c r="O158" s="18"/>
      <c r="P158" s="57" t="s">
        <v>45</v>
      </c>
      <c r="Q158" s="55" t="s">
        <v>1018</v>
      </c>
      <c r="R158" s="102"/>
      <c r="S158" s="102"/>
      <c r="T158" s="102"/>
      <c r="U158" s="6"/>
      <c r="V158" s="6"/>
      <c r="W158" s="6"/>
      <c r="X158" s="6"/>
      <c r="Y158" s="6"/>
      <c r="Z158" s="6"/>
      <c r="AA158" s="6"/>
      <c r="AB158" s="11" t="s">
        <v>335</v>
      </c>
      <c r="AC158" s="6"/>
      <c r="AD158" s="6"/>
      <c r="AE158" s="6"/>
      <c r="AF158" s="6"/>
      <c r="AG158" s="6"/>
    </row>
    <row r="159" spans="1:33" ht="12.75" customHeight="1">
      <c r="A159" s="6"/>
      <c r="B159" s="263"/>
      <c r="C159" s="263"/>
      <c r="D159" s="13"/>
      <c r="E159" s="13"/>
      <c r="F159" s="65"/>
      <c r="G159" s="514"/>
      <c r="H159" s="391"/>
      <c r="I159" s="391"/>
      <c r="J159" s="391"/>
      <c r="K159" s="391"/>
      <c r="L159" s="391"/>
      <c r="M159" s="391"/>
      <c r="N159" s="392"/>
      <c r="O159" s="18"/>
      <c r="P159" s="70"/>
      <c r="Q159" s="102"/>
      <c r="R159" s="102"/>
      <c r="S159" s="102"/>
      <c r="T159" s="65"/>
      <c r="U159" s="6"/>
      <c r="V159" s="6"/>
      <c r="W159" s="6"/>
      <c r="X159" s="6"/>
      <c r="Y159" s="6"/>
      <c r="Z159" s="6"/>
      <c r="AA159" s="6"/>
      <c r="AB159" s="11" t="s">
        <v>336</v>
      </c>
      <c r="AC159" s="6"/>
      <c r="AD159" s="6"/>
      <c r="AE159" s="6"/>
      <c r="AF159" s="6"/>
      <c r="AG159" s="6"/>
    </row>
    <row r="160" spans="1:33" ht="8.25" customHeight="1">
      <c r="A160" s="6"/>
      <c r="B160" s="86"/>
      <c r="C160" s="86"/>
      <c r="D160" s="65"/>
      <c r="E160" s="65"/>
      <c r="F160" s="65"/>
      <c r="G160" s="18"/>
      <c r="H160" s="18"/>
      <c r="I160" s="18"/>
      <c r="J160" s="18"/>
      <c r="K160" s="18"/>
      <c r="L160" s="18"/>
      <c r="M160" s="18"/>
      <c r="N160" s="18"/>
      <c r="O160" s="18"/>
      <c r="P160" s="70"/>
      <c r="Q160" s="102"/>
      <c r="R160" s="102"/>
      <c r="S160" s="102"/>
      <c r="T160" s="65"/>
      <c r="U160" s="6"/>
      <c r="V160" s="6"/>
      <c r="W160" s="6"/>
      <c r="X160" s="6"/>
      <c r="Y160" s="6"/>
      <c r="Z160" s="6"/>
      <c r="AA160" s="6"/>
      <c r="AB160" s="11"/>
      <c r="AC160" s="6"/>
      <c r="AD160" s="6"/>
      <c r="AE160" s="6"/>
      <c r="AF160" s="6"/>
      <c r="AG160" s="6"/>
    </row>
    <row r="161" spans="1:33" ht="12.75" customHeight="1">
      <c r="A161" s="6"/>
      <c r="B161" s="496" t="s">
        <v>337</v>
      </c>
      <c r="C161" s="391"/>
      <c r="D161" s="391"/>
      <c r="E161" s="392"/>
      <c r="F161" s="65"/>
      <c r="G161" s="461" t="s">
        <v>338</v>
      </c>
      <c r="H161" s="391"/>
      <c r="I161" s="391"/>
      <c r="J161" s="391"/>
      <c r="K161" s="391"/>
      <c r="L161" s="391"/>
      <c r="M161" s="391"/>
      <c r="N161" s="392"/>
      <c r="O161" s="70"/>
      <c r="P161" s="70"/>
      <c r="Q161" s="102"/>
      <c r="R161" s="102"/>
      <c r="S161" s="102"/>
      <c r="T161" s="102"/>
      <c r="U161" s="6"/>
      <c r="V161" s="6"/>
      <c r="W161" s="6"/>
      <c r="X161" s="6"/>
      <c r="Y161" s="6"/>
      <c r="Z161" s="6"/>
      <c r="AA161" s="6"/>
      <c r="AB161" s="11" t="s">
        <v>339</v>
      </c>
      <c r="AC161" s="6"/>
      <c r="AD161" s="6"/>
      <c r="AE161" s="6"/>
      <c r="AF161" s="6"/>
      <c r="AG161" s="6"/>
    </row>
    <row r="162" spans="1:33" ht="12.75" customHeight="1">
      <c r="A162" s="6"/>
      <c r="B162" s="102"/>
      <c r="C162" s="102"/>
      <c r="D162" s="65"/>
      <c r="E162" s="65"/>
      <c r="F162" s="65"/>
      <c r="G162" s="463"/>
      <c r="H162" s="391"/>
      <c r="I162" s="391"/>
      <c r="J162" s="391"/>
      <c r="K162" s="391"/>
      <c r="L162" s="391"/>
      <c r="M162" s="391"/>
      <c r="N162" s="392"/>
      <c r="O162" s="70"/>
      <c r="P162" s="70"/>
      <c r="Q162" s="102"/>
      <c r="R162" s="102"/>
      <c r="S162" s="102"/>
      <c r="T162" s="102"/>
      <c r="U162" s="6"/>
      <c r="V162" s="6"/>
      <c r="W162" s="6"/>
      <c r="X162" s="6"/>
      <c r="Y162" s="6"/>
      <c r="Z162" s="6"/>
      <c r="AA162" s="6"/>
      <c r="AB162" s="11" t="s">
        <v>341</v>
      </c>
      <c r="AC162" s="6"/>
      <c r="AD162" s="6"/>
      <c r="AE162" s="6"/>
      <c r="AF162" s="6"/>
      <c r="AG162" s="6"/>
    </row>
    <row r="163" spans="1:33" ht="12.75" customHeight="1">
      <c r="A163" s="6"/>
      <c r="B163" s="102" t="s">
        <v>342</v>
      </c>
      <c r="C163" s="102"/>
      <c r="D163" s="65"/>
      <c r="E163" s="65"/>
      <c r="F163" s="65"/>
      <c r="G163" s="65"/>
      <c r="H163" s="65"/>
      <c r="I163" s="65"/>
      <c r="J163" s="65"/>
      <c r="K163" s="76"/>
      <c r="L163" s="76"/>
      <c r="M163" s="65"/>
      <c r="N163" s="65"/>
      <c r="O163" s="70"/>
      <c r="P163" s="70"/>
      <c r="Q163" s="65"/>
      <c r="R163" s="65"/>
      <c r="S163" s="65"/>
      <c r="T163" s="65"/>
      <c r="U163" s="6"/>
      <c r="V163" s="6"/>
      <c r="W163" s="6"/>
      <c r="X163" s="6"/>
      <c r="Y163" s="6"/>
      <c r="Z163" s="6"/>
      <c r="AA163" s="6"/>
      <c r="AB163" s="11" t="s">
        <v>343</v>
      </c>
      <c r="AC163" s="6"/>
      <c r="AD163" s="6"/>
      <c r="AE163" s="6"/>
      <c r="AF163" s="6"/>
      <c r="AG163" s="6"/>
    </row>
    <row r="164" spans="1:33" ht="12.75" customHeight="1">
      <c r="A164" s="6"/>
      <c r="B164" s="266"/>
      <c r="C164" s="267"/>
      <c r="D164" s="51"/>
      <c r="E164" s="266"/>
      <c r="F164" s="147"/>
      <c r="G164" s="147"/>
      <c r="H164" s="147"/>
      <c r="I164" s="51"/>
      <c r="J164" s="51"/>
      <c r="K164" s="51"/>
      <c r="L164" s="51"/>
      <c r="M164" s="51"/>
      <c r="N164" s="51"/>
      <c r="O164" s="147"/>
      <c r="P164" s="147"/>
      <c r="Q164" s="51"/>
      <c r="R164" s="51"/>
      <c r="S164" s="51"/>
      <c r="T164" s="51"/>
      <c r="U164" s="6"/>
      <c r="V164" s="6"/>
      <c r="W164" s="6"/>
      <c r="X164" s="6"/>
      <c r="Y164" s="6"/>
      <c r="Z164" s="6"/>
      <c r="AA164" s="6"/>
      <c r="AB164" s="11" t="s">
        <v>344</v>
      </c>
      <c r="AC164" s="6"/>
      <c r="AD164" s="6"/>
      <c r="AE164" s="6"/>
      <c r="AF164" s="6"/>
      <c r="AG164" s="6"/>
    </row>
    <row r="165" spans="1:33" ht="12.75" customHeight="1">
      <c r="A165" s="6"/>
      <c r="B165" s="513" t="s">
        <v>345</v>
      </c>
      <c r="C165" s="395"/>
      <c r="D165" s="395"/>
      <c r="E165" s="395"/>
      <c r="F165" s="395"/>
      <c r="G165" s="395"/>
      <c r="H165" s="395"/>
      <c r="I165" s="51"/>
      <c r="J165" s="51"/>
      <c r="K165" s="51"/>
      <c r="L165" s="51"/>
      <c r="M165" s="51"/>
      <c r="N165" s="51"/>
      <c r="O165" s="147"/>
      <c r="P165" s="147"/>
      <c r="Q165" s="51"/>
      <c r="R165" s="51"/>
      <c r="S165" s="51"/>
      <c r="T165" s="51"/>
      <c r="U165" s="6"/>
      <c r="V165" s="6"/>
      <c r="W165" s="6"/>
      <c r="X165" s="6"/>
      <c r="Y165" s="6"/>
      <c r="Z165" s="6"/>
      <c r="AA165" s="6"/>
      <c r="AB165" s="11" t="s">
        <v>346</v>
      </c>
      <c r="AC165" s="6"/>
      <c r="AD165" s="6"/>
      <c r="AE165" s="6"/>
      <c r="AF165" s="6"/>
      <c r="AG165" s="6"/>
    </row>
    <row r="166" spans="1:33" ht="33.75" customHeight="1">
      <c r="A166" s="6"/>
      <c r="B166" s="402" t="s">
        <v>347</v>
      </c>
      <c r="C166" s="395"/>
      <c r="D166" s="395"/>
      <c r="E166" s="395"/>
      <c r="F166" s="429" t="s">
        <v>348</v>
      </c>
      <c r="G166" s="404"/>
      <c r="H166" s="404"/>
      <c r="I166" s="404"/>
      <c r="J166" s="404"/>
      <c r="K166" s="404"/>
      <c r="L166" s="404"/>
      <c r="M166" s="404"/>
      <c r="N166" s="404"/>
      <c r="O166" s="404"/>
      <c r="P166" s="404"/>
      <c r="Q166" s="404"/>
      <c r="R166" s="404"/>
      <c r="S166" s="404"/>
      <c r="T166" s="405"/>
      <c r="U166" s="6"/>
      <c r="V166" s="6"/>
      <c r="W166" s="6"/>
      <c r="X166" s="6"/>
      <c r="Y166" s="6"/>
      <c r="Z166" s="6"/>
      <c r="AA166" s="6"/>
      <c r="AB166" s="11" t="s">
        <v>349</v>
      </c>
      <c r="AC166" s="6"/>
      <c r="AD166" s="6"/>
      <c r="AE166" s="6"/>
      <c r="AF166" s="6"/>
      <c r="AG166" s="6"/>
    </row>
    <row r="167" spans="1:33" ht="12.75" customHeight="1">
      <c r="A167" s="6"/>
      <c r="B167" s="226" t="s">
        <v>350</v>
      </c>
      <c r="C167" s="271"/>
      <c r="D167" s="76"/>
      <c r="E167" s="76"/>
      <c r="F167" s="60"/>
      <c r="G167" s="60"/>
      <c r="H167" s="60"/>
      <c r="I167" s="60"/>
      <c r="J167" s="60"/>
      <c r="K167" s="60"/>
      <c r="L167" s="60"/>
      <c r="M167" s="60"/>
      <c r="N167" s="60"/>
      <c r="O167" s="61"/>
      <c r="P167" s="61"/>
      <c r="Q167" s="60"/>
      <c r="R167" s="60"/>
      <c r="S167" s="60"/>
      <c r="T167" s="60"/>
      <c r="U167" s="6"/>
      <c r="V167" s="6"/>
      <c r="W167" s="6"/>
      <c r="X167" s="6"/>
      <c r="Y167" s="6"/>
      <c r="Z167" s="6"/>
      <c r="AA167" s="6"/>
      <c r="AB167" s="11" t="s">
        <v>352</v>
      </c>
      <c r="AC167" s="6"/>
      <c r="AD167" s="6"/>
      <c r="AE167" s="6"/>
      <c r="AF167" s="6"/>
      <c r="AG167" s="6"/>
    </row>
    <row r="168" spans="1:33" ht="12.75" customHeight="1">
      <c r="A168" s="6"/>
      <c r="B168" s="4"/>
      <c r="C168" s="275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/>
      <c r="P168" s="61"/>
      <c r="Q168" s="60"/>
      <c r="R168" s="60"/>
      <c r="S168" s="60"/>
      <c r="T168" s="60"/>
      <c r="U168" s="6"/>
      <c r="V168" s="6"/>
      <c r="W168" s="6"/>
      <c r="X168" s="6"/>
      <c r="Y168" s="6"/>
      <c r="Z168" s="6"/>
      <c r="AA168" s="6"/>
      <c r="AB168" s="11"/>
      <c r="AC168" s="6"/>
      <c r="AD168" s="6"/>
      <c r="AE168" s="6"/>
      <c r="AF168" s="6"/>
      <c r="AG168" s="6"/>
    </row>
    <row r="169" spans="1:33" ht="12.75" customHeight="1">
      <c r="A169" s="6"/>
      <c r="B169" s="429" t="s">
        <v>354</v>
      </c>
      <c r="C169" s="404"/>
      <c r="D169" s="404"/>
      <c r="E169" s="404"/>
      <c r="F169" s="404"/>
      <c r="G169" s="404"/>
      <c r="H169" s="404"/>
      <c r="I169" s="404"/>
      <c r="J169" s="404"/>
      <c r="K169" s="404"/>
      <c r="L169" s="404"/>
      <c r="M169" s="404"/>
      <c r="N169" s="404"/>
      <c r="O169" s="404"/>
      <c r="P169" s="404"/>
      <c r="Q169" s="404"/>
      <c r="R169" s="404"/>
      <c r="S169" s="404"/>
      <c r="T169" s="405"/>
      <c r="U169" s="6"/>
      <c r="V169" s="6"/>
      <c r="W169" s="6"/>
      <c r="X169" s="6"/>
      <c r="Y169" s="6"/>
      <c r="Z169" s="6"/>
      <c r="AA169" s="6"/>
      <c r="AB169" s="11" t="s">
        <v>355</v>
      </c>
      <c r="AC169" s="6"/>
      <c r="AD169" s="6"/>
      <c r="AE169" s="6"/>
      <c r="AF169" s="6"/>
      <c r="AG169" s="6"/>
    </row>
    <row r="170" spans="1:33" ht="12.75" customHeight="1">
      <c r="A170" s="6"/>
      <c r="B170" s="255"/>
      <c r="C170" s="255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5"/>
      <c r="P170" s="75"/>
      <c r="Q170" s="76"/>
      <c r="R170" s="76"/>
      <c r="S170" s="76"/>
      <c r="T170" s="76"/>
      <c r="U170" s="6"/>
      <c r="V170" s="6"/>
      <c r="W170" s="6"/>
      <c r="X170" s="6"/>
      <c r="Y170" s="6"/>
      <c r="Z170" s="6"/>
      <c r="AA170" s="6"/>
      <c r="AB170" s="11" t="s">
        <v>302</v>
      </c>
      <c r="AC170" s="6"/>
      <c r="AD170" s="6"/>
      <c r="AE170" s="6"/>
      <c r="AF170" s="6"/>
      <c r="AG170" s="6"/>
    </row>
    <row r="171" spans="1:33" ht="75.75" customHeight="1">
      <c r="A171" s="6"/>
      <c r="B171" s="278" t="s">
        <v>129</v>
      </c>
      <c r="C171" s="446" t="s">
        <v>356</v>
      </c>
      <c r="D171" s="391"/>
      <c r="E171" s="391"/>
      <c r="F171" s="391"/>
      <c r="G171" s="391"/>
      <c r="H171" s="392"/>
      <c r="I171" s="446" t="s">
        <v>357</v>
      </c>
      <c r="J171" s="391"/>
      <c r="K171" s="391"/>
      <c r="L171" s="391"/>
      <c r="M171" s="391"/>
      <c r="N171" s="392"/>
      <c r="O171" s="99" t="s">
        <v>133</v>
      </c>
      <c r="P171" s="99" t="s">
        <v>358</v>
      </c>
      <c r="Q171" s="446" t="s">
        <v>359</v>
      </c>
      <c r="R171" s="392"/>
      <c r="S171" s="279" t="s">
        <v>360</v>
      </c>
      <c r="T171" s="279" t="s">
        <v>361</v>
      </c>
      <c r="U171" s="6"/>
      <c r="V171" s="6"/>
      <c r="W171" s="6"/>
      <c r="X171" s="6"/>
      <c r="Y171" s="6"/>
      <c r="Z171" s="6"/>
      <c r="AA171" s="6"/>
      <c r="AB171" s="11" t="s">
        <v>305</v>
      </c>
      <c r="AC171" s="6"/>
      <c r="AD171" s="6"/>
      <c r="AE171" s="6"/>
      <c r="AF171" s="6"/>
      <c r="AG171" s="6"/>
    </row>
    <row r="172" spans="1:33" ht="65.25" customHeight="1">
      <c r="A172" s="6"/>
      <c r="B172" s="141">
        <v>1</v>
      </c>
      <c r="C172" s="494"/>
      <c r="D172" s="391"/>
      <c r="E172" s="391"/>
      <c r="F172" s="391"/>
      <c r="G172" s="391"/>
      <c r="H172" s="392"/>
      <c r="I172" s="450"/>
      <c r="J172" s="391"/>
      <c r="K172" s="391"/>
      <c r="L172" s="391"/>
      <c r="M172" s="391"/>
      <c r="N172" s="392"/>
      <c r="O172" s="280"/>
      <c r="P172" s="195"/>
      <c r="Q172" s="490"/>
      <c r="R172" s="428"/>
      <c r="S172" s="281"/>
      <c r="T172" s="281"/>
      <c r="U172" s="6"/>
      <c r="V172" s="6"/>
      <c r="W172" s="6"/>
      <c r="X172" s="6"/>
      <c r="Y172" s="6"/>
      <c r="Z172" s="6"/>
      <c r="AA172" s="6"/>
      <c r="AB172" s="11" t="s">
        <v>307</v>
      </c>
      <c r="AC172" s="6"/>
      <c r="AD172" s="6"/>
      <c r="AE172" s="6"/>
      <c r="AF172" s="6"/>
      <c r="AG172" s="6"/>
    </row>
    <row r="173" spans="1:33" ht="104.25" customHeight="1">
      <c r="A173" s="6"/>
      <c r="B173" s="141">
        <v>2</v>
      </c>
      <c r="C173" s="494"/>
      <c r="D173" s="391"/>
      <c r="E173" s="391"/>
      <c r="F173" s="391"/>
      <c r="G173" s="391"/>
      <c r="H173" s="392"/>
      <c r="I173" s="450"/>
      <c r="J173" s="391"/>
      <c r="K173" s="391"/>
      <c r="L173" s="391"/>
      <c r="M173" s="391"/>
      <c r="N173" s="392"/>
      <c r="O173" s="280"/>
      <c r="P173" s="195"/>
      <c r="Q173" s="490"/>
      <c r="R173" s="428"/>
      <c r="S173" s="281"/>
      <c r="T173" s="281"/>
      <c r="U173" s="6"/>
      <c r="V173" s="6"/>
      <c r="W173" s="6"/>
      <c r="X173" s="6"/>
      <c r="Y173" s="6"/>
      <c r="Z173" s="6"/>
      <c r="AA173" s="6"/>
      <c r="AB173" s="11" t="s">
        <v>308</v>
      </c>
      <c r="AC173" s="6"/>
      <c r="AD173" s="6"/>
      <c r="AE173" s="6"/>
      <c r="AF173" s="6"/>
      <c r="AG173" s="6"/>
    </row>
    <row r="174" spans="1:33" ht="66.75" customHeight="1">
      <c r="A174" s="6"/>
      <c r="B174" s="141">
        <v>3</v>
      </c>
      <c r="C174" s="494"/>
      <c r="D174" s="391"/>
      <c r="E174" s="391"/>
      <c r="F174" s="391"/>
      <c r="G174" s="391"/>
      <c r="H174" s="392"/>
      <c r="I174" s="450"/>
      <c r="J174" s="391"/>
      <c r="K174" s="391"/>
      <c r="L174" s="391"/>
      <c r="M174" s="391"/>
      <c r="N174" s="392"/>
      <c r="O174" s="280"/>
      <c r="P174" s="195"/>
      <c r="Q174" s="490"/>
      <c r="R174" s="428"/>
      <c r="S174" s="281"/>
      <c r="T174" s="281"/>
      <c r="U174" s="6"/>
      <c r="V174" s="6"/>
      <c r="W174" s="6"/>
      <c r="X174" s="6"/>
      <c r="Y174" s="6"/>
      <c r="Z174" s="6"/>
      <c r="AA174" s="6"/>
      <c r="AB174" s="11" t="s">
        <v>309</v>
      </c>
      <c r="AC174" s="6"/>
      <c r="AD174" s="6"/>
      <c r="AE174" s="6"/>
      <c r="AF174" s="6"/>
      <c r="AG174" s="6"/>
    </row>
    <row r="175" spans="1:33" ht="100.5" customHeight="1">
      <c r="A175" s="6"/>
      <c r="B175" s="141">
        <v>4</v>
      </c>
      <c r="C175" s="494"/>
      <c r="D175" s="391"/>
      <c r="E175" s="391"/>
      <c r="F175" s="391"/>
      <c r="G175" s="391"/>
      <c r="H175" s="392"/>
      <c r="I175" s="450"/>
      <c r="J175" s="391"/>
      <c r="K175" s="391"/>
      <c r="L175" s="391"/>
      <c r="M175" s="391"/>
      <c r="N175" s="392"/>
      <c r="O175" s="280"/>
      <c r="P175" s="195"/>
      <c r="Q175" s="490"/>
      <c r="R175" s="428"/>
      <c r="S175" s="281"/>
      <c r="T175" s="281"/>
      <c r="U175" s="6"/>
      <c r="V175" s="6"/>
      <c r="W175" s="6"/>
      <c r="X175" s="6"/>
      <c r="Y175" s="6"/>
      <c r="Z175" s="6"/>
      <c r="AA175" s="6"/>
      <c r="AB175" s="11" t="s">
        <v>310</v>
      </c>
      <c r="AC175" s="6"/>
      <c r="AD175" s="6"/>
      <c r="AE175" s="6"/>
      <c r="AF175" s="6"/>
      <c r="AG175" s="6"/>
    </row>
    <row r="176" spans="1:33" ht="71.25" customHeight="1">
      <c r="A176" s="6"/>
      <c r="B176" s="141">
        <v>5</v>
      </c>
      <c r="C176" s="494"/>
      <c r="D176" s="391"/>
      <c r="E176" s="391"/>
      <c r="F176" s="391"/>
      <c r="G176" s="391"/>
      <c r="H176" s="392"/>
      <c r="I176" s="450"/>
      <c r="J176" s="391"/>
      <c r="K176" s="391"/>
      <c r="L176" s="391"/>
      <c r="M176" s="391"/>
      <c r="N176" s="392"/>
      <c r="O176" s="280"/>
      <c r="P176" s="195"/>
      <c r="Q176" s="490"/>
      <c r="R176" s="428"/>
      <c r="S176" s="281"/>
      <c r="T176" s="281"/>
      <c r="U176" s="6"/>
      <c r="V176" s="6"/>
      <c r="W176" s="6"/>
      <c r="X176" s="6"/>
      <c r="Y176" s="6"/>
      <c r="Z176" s="6"/>
      <c r="AA176" s="6"/>
      <c r="AB176" s="11" t="s">
        <v>362</v>
      </c>
      <c r="AC176" s="6"/>
      <c r="AD176" s="6"/>
      <c r="AE176" s="6"/>
      <c r="AF176" s="6"/>
      <c r="AG176" s="6"/>
    </row>
    <row r="177" spans="1:33" ht="87.75" customHeight="1">
      <c r="A177" s="6"/>
      <c r="B177" s="141">
        <v>6</v>
      </c>
      <c r="C177" s="494"/>
      <c r="D177" s="391"/>
      <c r="E177" s="391"/>
      <c r="F177" s="391"/>
      <c r="G177" s="391"/>
      <c r="H177" s="392"/>
      <c r="I177" s="450"/>
      <c r="J177" s="391"/>
      <c r="K177" s="391"/>
      <c r="L177" s="391"/>
      <c r="M177" s="391"/>
      <c r="N177" s="392"/>
      <c r="O177" s="280"/>
      <c r="P177" s="195"/>
      <c r="Q177" s="490"/>
      <c r="R177" s="428"/>
      <c r="S177" s="281"/>
      <c r="T177" s="281"/>
      <c r="U177" s="6"/>
      <c r="V177" s="6"/>
      <c r="W177" s="6"/>
      <c r="X177" s="6"/>
      <c r="Y177" s="6"/>
      <c r="Z177" s="6"/>
      <c r="AA177" s="6"/>
      <c r="AB177" s="11" t="s">
        <v>363</v>
      </c>
      <c r="AC177" s="6"/>
      <c r="AD177" s="6"/>
      <c r="AE177" s="6"/>
      <c r="AF177" s="6"/>
      <c r="AG177" s="6"/>
    </row>
    <row r="178" spans="1:33" ht="16.5" hidden="1" customHeight="1">
      <c r="A178" s="6"/>
      <c r="B178" s="141">
        <v>7</v>
      </c>
      <c r="C178" s="494"/>
      <c r="D178" s="391"/>
      <c r="E178" s="391"/>
      <c r="F178" s="391"/>
      <c r="G178" s="391"/>
      <c r="H178" s="392"/>
      <c r="I178" s="450"/>
      <c r="J178" s="391"/>
      <c r="K178" s="391"/>
      <c r="L178" s="391"/>
      <c r="M178" s="391"/>
      <c r="N178" s="392"/>
      <c r="O178" s="280"/>
      <c r="P178" s="195"/>
      <c r="Q178" s="490"/>
      <c r="R178" s="428"/>
      <c r="S178" s="281"/>
      <c r="T178" s="281"/>
      <c r="U178" s="6"/>
      <c r="V178" s="6"/>
      <c r="W178" s="6"/>
      <c r="X178" s="6"/>
      <c r="Y178" s="6"/>
      <c r="Z178" s="6"/>
      <c r="AA178" s="6"/>
      <c r="AB178" s="11" t="s">
        <v>364</v>
      </c>
      <c r="AC178" s="6"/>
      <c r="AD178" s="6"/>
      <c r="AE178" s="6"/>
      <c r="AF178" s="6"/>
      <c r="AG178" s="6"/>
    </row>
    <row r="179" spans="1:33" ht="16.5" hidden="1" customHeight="1">
      <c r="A179" s="6"/>
      <c r="B179" s="141">
        <v>8</v>
      </c>
      <c r="C179" s="494"/>
      <c r="D179" s="391"/>
      <c r="E179" s="391"/>
      <c r="F179" s="391"/>
      <c r="G179" s="391"/>
      <c r="H179" s="392"/>
      <c r="I179" s="450"/>
      <c r="J179" s="391"/>
      <c r="K179" s="391"/>
      <c r="L179" s="391"/>
      <c r="M179" s="391"/>
      <c r="N179" s="392"/>
      <c r="O179" s="280"/>
      <c r="P179" s="195"/>
      <c r="Q179" s="490"/>
      <c r="R179" s="428"/>
      <c r="S179" s="281"/>
      <c r="T179" s="281"/>
      <c r="U179" s="6"/>
      <c r="V179" s="6"/>
      <c r="W179" s="6"/>
      <c r="X179" s="6"/>
      <c r="Y179" s="6"/>
      <c r="Z179" s="6"/>
      <c r="AA179" s="6"/>
      <c r="AB179" s="11" t="s">
        <v>365</v>
      </c>
      <c r="AC179" s="6"/>
      <c r="AD179" s="6"/>
      <c r="AE179" s="6"/>
      <c r="AF179" s="6"/>
      <c r="AG179" s="6"/>
    </row>
    <row r="180" spans="1:33" ht="28.5" hidden="1" customHeight="1">
      <c r="A180" s="6"/>
      <c r="B180" s="141">
        <v>9</v>
      </c>
      <c r="C180" s="494"/>
      <c r="D180" s="391"/>
      <c r="E180" s="391"/>
      <c r="F180" s="391"/>
      <c r="G180" s="391"/>
      <c r="H180" s="392"/>
      <c r="I180" s="450"/>
      <c r="J180" s="391"/>
      <c r="K180" s="391"/>
      <c r="L180" s="391"/>
      <c r="M180" s="391"/>
      <c r="N180" s="392"/>
      <c r="O180" s="280"/>
      <c r="P180" s="195"/>
      <c r="Q180" s="490"/>
      <c r="R180" s="428"/>
      <c r="S180" s="281"/>
      <c r="T180" s="281"/>
      <c r="U180" s="6"/>
      <c r="V180" s="6"/>
      <c r="W180" s="6"/>
      <c r="X180" s="6"/>
      <c r="Y180" s="6"/>
      <c r="Z180" s="6"/>
      <c r="AA180" s="6"/>
      <c r="AB180" s="11" t="s">
        <v>366</v>
      </c>
      <c r="AC180" s="6"/>
      <c r="AD180" s="6"/>
      <c r="AE180" s="6"/>
      <c r="AF180" s="6"/>
      <c r="AG180" s="6"/>
    </row>
    <row r="181" spans="1:33" ht="28.5" hidden="1" customHeight="1">
      <c r="A181" s="6"/>
      <c r="B181" s="141">
        <v>10</v>
      </c>
      <c r="C181" s="494"/>
      <c r="D181" s="391"/>
      <c r="E181" s="391"/>
      <c r="F181" s="391"/>
      <c r="G181" s="391"/>
      <c r="H181" s="392"/>
      <c r="I181" s="414"/>
      <c r="J181" s="391"/>
      <c r="K181" s="391"/>
      <c r="L181" s="391"/>
      <c r="M181" s="391"/>
      <c r="N181" s="392"/>
      <c r="O181" s="280"/>
      <c r="P181" s="195"/>
      <c r="Q181" s="490"/>
      <c r="R181" s="428"/>
      <c r="S181" s="281"/>
      <c r="T181" s="281"/>
      <c r="U181" s="6"/>
      <c r="V181" s="6"/>
      <c r="W181" s="6"/>
      <c r="X181" s="6"/>
      <c r="Y181" s="6"/>
      <c r="Z181" s="6"/>
      <c r="AA181" s="6"/>
      <c r="AB181" s="11" t="s">
        <v>367</v>
      </c>
      <c r="AC181" s="6"/>
      <c r="AD181" s="6"/>
      <c r="AE181" s="6"/>
      <c r="AF181" s="6"/>
      <c r="AG181" s="6"/>
    </row>
    <row r="182" spans="1:33" ht="28.5" hidden="1" customHeight="1">
      <c r="A182" s="6"/>
      <c r="B182" s="141">
        <v>11</v>
      </c>
      <c r="C182" s="494"/>
      <c r="D182" s="391"/>
      <c r="E182" s="391"/>
      <c r="F182" s="391"/>
      <c r="G182" s="391"/>
      <c r="H182" s="392"/>
      <c r="I182" s="463"/>
      <c r="J182" s="391"/>
      <c r="K182" s="391"/>
      <c r="L182" s="391"/>
      <c r="M182" s="391"/>
      <c r="N182" s="392"/>
      <c r="O182" s="280"/>
      <c r="P182" s="195"/>
      <c r="Q182" s="490"/>
      <c r="R182" s="428"/>
      <c r="S182" s="281"/>
      <c r="T182" s="281"/>
      <c r="U182" s="6"/>
      <c r="V182" s="6"/>
      <c r="W182" s="6"/>
      <c r="X182" s="6"/>
      <c r="Y182" s="6"/>
      <c r="Z182" s="6"/>
      <c r="AA182" s="6"/>
      <c r="AB182" s="11" t="s">
        <v>368</v>
      </c>
      <c r="AC182" s="6"/>
      <c r="AD182" s="6"/>
      <c r="AE182" s="6"/>
      <c r="AF182" s="6"/>
      <c r="AG182" s="6"/>
    </row>
    <row r="183" spans="1:33" ht="28.5" hidden="1" customHeight="1">
      <c r="A183" s="6"/>
      <c r="B183" s="141">
        <v>12</v>
      </c>
      <c r="C183" s="494"/>
      <c r="D183" s="391"/>
      <c r="E183" s="391"/>
      <c r="F183" s="391"/>
      <c r="G183" s="391"/>
      <c r="H183" s="392"/>
      <c r="I183" s="450"/>
      <c r="J183" s="391"/>
      <c r="K183" s="391"/>
      <c r="L183" s="391"/>
      <c r="M183" s="391"/>
      <c r="N183" s="392"/>
      <c r="O183" s="280"/>
      <c r="P183" s="195"/>
      <c r="Q183" s="490"/>
      <c r="R183" s="428"/>
      <c r="S183" s="285"/>
      <c r="T183" s="285"/>
      <c r="U183" s="6"/>
      <c r="V183" s="6"/>
      <c r="W183" s="6"/>
      <c r="X183" s="6"/>
      <c r="Y183" s="6"/>
      <c r="Z183" s="6"/>
      <c r="AA183" s="6"/>
      <c r="AB183" s="11" t="s">
        <v>370</v>
      </c>
      <c r="AC183" s="6"/>
      <c r="AD183" s="6"/>
      <c r="AE183" s="6"/>
      <c r="AF183" s="6"/>
      <c r="AG183" s="6"/>
    </row>
    <row r="184" spans="1:33" ht="28.5" hidden="1" customHeight="1">
      <c r="A184" s="6"/>
      <c r="B184" s="141">
        <v>13</v>
      </c>
      <c r="C184" s="494"/>
      <c r="D184" s="391"/>
      <c r="E184" s="391"/>
      <c r="F184" s="391"/>
      <c r="G184" s="391"/>
      <c r="H184" s="392"/>
      <c r="I184" s="450"/>
      <c r="J184" s="391"/>
      <c r="K184" s="391"/>
      <c r="L184" s="391"/>
      <c r="M184" s="391"/>
      <c r="N184" s="392"/>
      <c r="O184" s="280"/>
      <c r="P184" s="195"/>
      <c r="Q184" s="490"/>
      <c r="R184" s="428"/>
      <c r="S184" s="285"/>
      <c r="T184" s="285"/>
      <c r="U184" s="6"/>
      <c r="V184" s="6"/>
      <c r="W184" s="6"/>
      <c r="X184" s="6"/>
      <c r="Y184" s="6"/>
      <c r="Z184" s="6"/>
      <c r="AA184" s="6"/>
      <c r="AB184" s="11" t="s">
        <v>371</v>
      </c>
      <c r="AC184" s="6"/>
      <c r="AD184" s="6"/>
      <c r="AE184" s="6"/>
      <c r="AF184" s="6"/>
      <c r="AG184" s="6"/>
    </row>
    <row r="185" spans="1:33" ht="28.5" hidden="1" customHeight="1">
      <c r="A185" s="6"/>
      <c r="B185" s="141">
        <v>14</v>
      </c>
      <c r="C185" s="494"/>
      <c r="D185" s="391"/>
      <c r="E185" s="391"/>
      <c r="F185" s="391"/>
      <c r="G185" s="391"/>
      <c r="H185" s="392"/>
      <c r="I185" s="450"/>
      <c r="J185" s="391"/>
      <c r="K185" s="391"/>
      <c r="L185" s="391"/>
      <c r="M185" s="391"/>
      <c r="N185" s="392"/>
      <c r="O185" s="280"/>
      <c r="P185" s="195"/>
      <c r="Q185" s="490"/>
      <c r="R185" s="428"/>
      <c r="S185" s="285"/>
      <c r="T185" s="285"/>
      <c r="U185" s="6"/>
      <c r="V185" s="6"/>
      <c r="W185" s="6"/>
      <c r="X185" s="6"/>
      <c r="Y185" s="6"/>
      <c r="Z185" s="6"/>
      <c r="AA185" s="6"/>
      <c r="AB185" s="11" t="s">
        <v>372</v>
      </c>
      <c r="AC185" s="6"/>
      <c r="AD185" s="6"/>
      <c r="AE185" s="6"/>
      <c r="AF185" s="6"/>
      <c r="AG185" s="6"/>
    </row>
    <row r="186" spans="1:33" ht="28.5" hidden="1" customHeight="1">
      <c r="A186" s="6"/>
      <c r="B186" s="141">
        <v>15</v>
      </c>
      <c r="C186" s="494"/>
      <c r="D186" s="391"/>
      <c r="E186" s="391"/>
      <c r="F186" s="391"/>
      <c r="G186" s="391"/>
      <c r="H186" s="392"/>
      <c r="I186" s="450"/>
      <c r="J186" s="391"/>
      <c r="K186" s="391"/>
      <c r="L186" s="391"/>
      <c r="M186" s="391"/>
      <c r="N186" s="392"/>
      <c r="O186" s="280"/>
      <c r="P186" s="195"/>
      <c r="Q186" s="490"/>
      <c r="R186" s="428"/>
      <c r="S186" s="285"/>
      <c r="T186" s="285"/>
      <c r="U186" s="6"/>
      <c r="V186" s="6"/>
      <c r="W186" s="6"/>
      <c r="X186" s="6"/>
      <c r="Y186" s="6"/>
      <c r="Z186" s="6"/>
      <c r="AA186" s="6"/>
      <c r="AB186" s="11" t="s">
        <v>374</v>
      </c>
      <c r="AC186" s="6"/>
      <c r="AD186" s="6"/>
      <c r="AE186" s="6"/>
      <c r="AF186" s="6"/>
      <c r="AG186" s="6"/>
    </row>
    <row r="187" spans="1:33" ht="12.75" customHeight="1">
      <c r="A187" s="6"/>
      <c r="B187" s="80"/>
      <c r="C187" s="80"/>
      <c r="D187" s="80"/>
      <c r="E187" s="80"/>
      <c r="F187" s="80"/>
      <c r="G187" s="80"/>
      <c r="H187" s="80"/>
      <c r="I187" s="65"/>
      <c r="J187" s="65"/>
      <c r="K187" s="182"/>
      <c r="L187" s="286"/>
      <c r="M187" s="13"/>
      <c r="N187" s="399" t="s">
        <v>204</v>
      </c>
      <c r="O187" s="392"/>
      <c r="P187" s="287"/>
      <c r="Q187" s="491">
        <f>SUM(Q172:R186)</f>
        <v>0</v>
      </c>
      <c r="R187" s="492"/>
      <c r="S187" s="65"/>
      <c r="T187" s="65"/>
      <c r="U187" s="6"/>
      <c r="V187" s="6"/>
      <c r="W187" s="6"/>
      <c r="X187" s="6"/>
      <c r="Y187" s="6"/>
      <c r="Z187" s="6"/>
      <c r="AA187" s="6"/>
      <c r="AB187" s="11" t="s">
        <v>375</v>
      </c>
      <c r="AC187" s="6"/>
      <c r="AD187" s="6"/>
      <c r="AE187" s="6"/>
      <c r="AF187" s="6"/>
      <c r="AG187" s="6"/>
    </row>
    <row r="188" spans="1:33" ht="23.25" customHeight="1">
      <c r="A188" s="6"/>
      <c r="B188" s="509" t="s">
        <v>1032</v>
      </c>
      <c r="C188" s="395"/>
      <c r="D188" s="395"/>
      <c r="E188" s="395"/>
      <c r="F188" s="395"/>
      <c r="G188" s="395"/>
      <c r="H188" s="395"/>
      <c r="I188" s="395"/>
      <c r="J188" s="395"/>
      <c r="K188" s="395"/>
      <c r="L188" s="395"/>
      <c r="M188" s="395"/>
      <c r="N188" s="395"/>
      <c r="O188" s="395"/>
      <c r="P188" s="395"/>
      <c r="Q188" s="395"/>
      <c r="R188" s="395"/>
      <c r="S188" s="395"/>
      <c r="T188" s="395"/>
      <c r="U188" s="47"/>
      <c r="V188" s="6"/>
      <c r="W188" s="6"/>
      <c r="X188" s="6"/>
      <c r="Y188" s="6"/>
      <c r="Z188" s="6"/>
      <c r="AA188" s="6"/>
      <c r="AB188" s="11" t="s">
        <v>377</v>
      </c>
      <c r="AC188" s="6"/>
      <c r="AD188" s="6"/>
      <c r="AE188" s="6"/>
      <c r="AF188" s="6"/>
      <c r="AG188" s="6"/>
    </row>
    <row r="189" spans="1:33" ht="12" customHeight="1">
      <c r="A189" s="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291"/>
      <c r="P189" s="291"/>
      <c r="Q189" s="16"/>
      <c r="R189" s="16"/>
      <c r="S189" s="16"/>
      <c r="T189" s="16"/>
      <c r="U189" s="6"/>
      <c r="V189" s="6"/>
      <c r="W189" s="6"/>
      <c r="X189" s="6"/>
      <c r="Y189" s="6"/>
      <c r="Z189" s="6"/>
      <c r="AA189" s="6"/>
      <c r="AB189" s="11" t="s">
        <v>378</v>
      </c>
      <c r="AC189" s="6"/>
      <c r="AD189" s="6"/>
      <c r="AE189" s="6"/>
      <c r="AF189" s="6"/>
      <c r="AG189" s="6"/>
    </row>
    <row r="190" spans="1:33" ht="12.75" customHeight="1">
      <c r="A190" s="6"/>
      <c r="B190" s="92" t="s">
        <v>379</v>
      </c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86"/>
      <c r="P190" s="86"/>
      <c r="Q190" s="92"/>
      <c r="R190" s="92"/>
      <c r="S190" s="92"/>
      <c r="T190" s="126"/>
      <c r="U190" s="6"/>
      <c r="V190" s="6"/>
      <c r="W190" s="6"/>
      <c r="X190" s="6"/>
      <c r="Y190" s="6"/>
      <c r="Z190" s="6"/>
      <c r="AA190" s="6"/>
      <c r="AB190" s="11" t="s">
        <v>380</v>
      </c>
      <c r="AC190" s="6"/>
      <c r="AD190" s="6"/>
      <c r="AE190" s="6"/>
      <c r="AF190" s="6"/>
      <c r="AG190" s="6"/>
    </row>
    <row r="191" spans="1:33" ht="9.75" customHeight="1">
      <c r="A191" s="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97"/>
      <c r="P191" s="97"/>
      <c r="Q191" s="126"/>
      <c r="R191" s="126"/>
      <c r="S191" s="126"/>
      <c r="T191" s="126"/>
      <c r="U191" s="6"/>
      <c r="V191" s="6"/>
      <c r="W191" s="6"/>
      <c r="X191" s="6"/>
      <c r="Y191" s="6"/>
      <c r="Z191" s="6"/>
      <c r="AA191" s="6"/>
      <c r="AB191" s="11" t="s">
        <v>381</v>
      </c>
      <c r="AC191" s="6"/>
      <c r="AD191" s="6"/>
      <c r="AE191" s="6"/>
      <c r="AF191" s="6"/>
      <c r="AG191" s="6"/>
    </row>
    <row r="192" spans="1:33" ht="18" customHeight="1">
      <c r="A192" s="6"/>
      <c r="B192" s="446" t="s">
        <v>45</v>
      </c>
      <c r="C192" s="392"/>
      <c r="D192" s="446" t="s">
        <v>46</v>
      </c>
      <c r="E192" s="392"/>
      <c r="F192" s="446" t="s">
        <v>382</v>
      </c>
      <c r="G192" s="391"/>
      <c r="H192" s="391"/>
      <c r="I192" s="392"/>
      <c r="J192" s="126"/>
      <c r="K192" s="126"/>
      <c r="L192" s="126"/>
      <c r="M192" s="126"/>
      <c r="N192" s="126"/>
      <c r="O192" s="97"/>
      <c r="P192" s="97"/>
      <c r="Q192" s="126"/>
      <c r="R192" s="126"/>
      <c r="S192" s="126"/>
      <c r="T192" s="126"/>
      <c r="U192" s="6"/>
      <c r="V192" s="6"/>
      <c r="W192" s="6"/>
      <c r="X192" s="6"/>
      <c r="Y192" s="6"/>
      <c r="Z192" s="6"/>
      <c r="AA192" s="6"/>
      <c r="AB192" s="11" t="s">
        <v>383</v>
      </c>
      <c r="AC192" s="6"/>
      <c r="AD192" s="6"/>
      <c r="AE192" s="6"/>
      <c r="AF192" s="6"/>
      <c r="AG192" s="6"/>
    </row>
    <row r="193" spans="1:33" ht="12.75" customHeight="1">
      <c r="A193" s="6"/>
      <c r="B193" s="447"/>
      <c r="C193" s="392"/>
      <c r="D193" s="447"/>
      <c r="E193" s="392"/>
      <c r="F193" s="510"/>
      <c r="G193" s="391"/>
      <c r="H193" s="391"/>
      <c r="I193" s="392"/>
      <c r="J193" s="126"/>
      <c r="K193" s="126"/>
      <c r="L193" s="126"/>
      <c r="M193" s="126"/>
      <c r="N193" s="126"/>
      <c r="O193" s="97"/>
      <c r="P193" s="97"/>
      <c r="Q193" s="126"/>
      <c r="R193" s="126"/>
      <c r="S193" s="126"/>
      <c r="T193" s="126"/>
      <c r="U193" s="6"/>
      <c r="V193" s="6"/>
      <c r="W193" s="6"/>
      <c r="X193" s="6"/>
      <c r="Y193" s="6"/>
      <c r="Z193" s="6"/>
      <c r="AA193" s="6"/>
      <c r="AB193" s="11" t="s">
        <v>384</v>
      </c>
      <c r="AC193" s="6"/>
      <c r="AD193" s="6"/>
      <c r="AE193" s="6"/>
      <c r="AF193" s="6"/>
      <c r="AG193" s="6"/>
    </row>
    <row r="194" spans="1:33" ht="32.25" customHeight="1">
      <c r="A194" s="6"/>
      <c r="B194" s="445" t="s">
        <v>385</v>
      </c>
      <c r="C194" s="395"/>
      <c r="D194" s="395"/>
      <c r="E194" s="395"/>
      <c r="F194" s="395"/>
      <c r="G194" s="395"/>
      <c r="H194" s="395"/>
      <c r="I194" s="395"/>
      <c r="J194" s="395"/>
      <c r="K194" s="395"/>
      <c r="L194" s="395"/>
      <c r="M194" s="395"/>
      <c r="N194" s="395"/>
      <c r="O194" s="395"/>
      <c r="P194" s="395"/>
      <c r="Q194" s="395"/>
      <c r="R194" s="395"/>
      <c r="S194" s="395"/>
      <c r="T194" s="395"/>
      <c r="U194" s="6"/>
      <c r="V194" s="6"/>
      <c r="W194" s="6"/>
      <c r="X194" s="6"/>
      <c r="Y194" s="6"/>
      <c r="Z194" s="6"/>
      <c r="AA194" s="6"/>
      <c r="AB194" s="11" t="s">
        <v>386</v>
      </c>
      <c r="AC194" s="6"/>
      <c r="AD194" s="6"/>
      <c r="AE194" s="6"/>
      <c r="AF194" s="6"/>
      <c r="AG194" s="6"/>
    </row>
    <row r="195" spans="1:33" ht="10.5" customHeight="1">
      <c r="A195" s="6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52"/>
      <c r="P195" s="52"/>
      <c r="Q195" s="64"/>
      <c r="R195" s="64"/>
      <c r="S195" s="64"/>
      <c r="T195" s="64"/>
      <c r="U195" s="6"/>
      <c r="V195" s="6"/>
      <c r="W195" s="6"/>
      <c r="X195" s="6"/>
      <c r="Y195" s="6"/>
      <c r="Z195" s="6"/>
      <c r="AA195" s="6"/>
      <c r="AB195" s="11"/>
      <c r="AC195" s="6"/>
      <c r="AD195" s="6"/>
      <c r="AE195" s="6"/>
      <c r="AF195" s="6"/>
      <c r="AG195" s="6"/>
    </row>
    <row r="196" spans="1:33" ht="45" customHeight="1">
      <c r="A196" s="6"/>
      <c r="B196" s="445" t="s">
        <v>387</v>
      </c>
      <c r="C196" s="395"/>
      <c r="D196" s="395"/>
      <c r="E196" s="395"/>
      <c r="F196" s="395"/>
      <c r="G196" s="395"/>
      <c r="H196" s="395"/>
      <c r="I196" s="395"/>
      <c r="J196" s="395"/>
      <c r="K196" s="395"/>
      <c r="L196" s="395"/>
      <c r="M196" s="395"/>
      <c r="N196" s="395"/>
      <c r="O196" s="395"/>
      <c r="P196" s="395"/>
      <c r="Q196" s="395"/>
      <c r="R196" s="395"/>
      <c r="S196" s="395"/>
      <c r="T196" s="395"/>
      <c r="U196" s="6"/>
      <c r="V196" s="6"/>
      <c r="W196" s="6"/>
      <c r="X196" s="6"/>
      <c r="Y196" s="6"/>
      <c r="Z196" s="6"/>
      <c r="AA196" s="6"/>
      <c r="AB196" s="11" t="s">
        <v>388</v>
      </c>
      <c r="AC196" s="6"/>
      <c r="AD196" s="6"/>
      <c r="AE196" s="6"/>
      <c r="AF196" s="6"/>
      <c r="AG196" s="6"/>
    </row>
    <row r="197" spans="1:33" ht="15.75" customHeight="1">
      <c r="A197" s="6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50"/>
      <c r="P197" s="50"/>
      <c r="Q197" s="48"/>
      <c r="R197" s="48"/>
      <c r="S197" s="48"/>
      <c r="T197" s="48"/>
      <c r="U197" s="6"/>
      <c r="V197" s="6"/>
      <c r="W197" s="6"/>
      <c r="X197" s="6"/>
      <c r="Y197" s="6"/>
      <c r="Z197" s="6"/>
      <c r="AA197" s="6"/>
      <c r="AB197" s="11" t="s">
        <v>389</v>
      </c>
      <c r="AC197" s="6"/>
      <c r="AD197" s="6"/>
      <c r="AE197" s="6"/>
      <c r="AF197" s="6"/>
      <c r="AG197" s="6"/>
    </row>
    <row r="198" spans="1:33" ht="15.75" customHeight="1">
      <c r="A198" s="6"/>
      <c r="B198" s="62" t="s">
        <v>390</v>
      </c>
      <c r="C198" s="64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50"/>
      <c r="P198" s="50"/>
      <c r="Q198" s="48"/>
      <c r="R198" s="48"/>
      <c r="S198" s="48"/>
      <c r="T198" s="48"/>
      <c r="U198" s="6"/>
      <c r="V198" s="6"/>
      <c r="W198" s="6"/>
      <c r="X198" s="6"/>
      <c r="Y198" s="6"/>
      <c r="Z198" s="6"/>
      <c r="AA198" s="6"/>
      <c r="AB198" s="11" t="s">
        <v>391</v>
      </c>
      <c r="AC198" s="6"/>
      <c r="AD198" s="6"/>
      <c r="AE198" s="6"/>
      <c r="AF198" s="6"/>
      <c r="AG198" s="6"/>
    </row>
    <row r="199" spans="1:33" ht="11.25" customHeight="1">
      <c r="A199" s="6"/>
      <c r="B199" s="293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50"/>
      <c r="P199" s="50"/>
      <c r="Q199" s="48"/>
      <c r="R199" s="48"/>
      <c r="S199" s="48"/>
      <c r="T199" s="48"/>
      <c r="U199" s="6"/>
      <c r="V199" s="6"/>
      <c r="W199" s="6"/>
      <c r="X199" s="6"/>
      <c r="Y199" s="6"/>
      <c r="Z199" s="6"/>
      <c r="AA199" s="6"/>
      <c r="AB199" s="11" t="s">
        <v>392</v>
      </c>
      <c r="AC199" s="6"/>
      <c r="AD199" s="6"/>
      <c r="AE199" s="6"/>
      <c r="AF199" s="6"/>
      <c r="AG199" s="6"/>
    </row>
    <row r="200" spans="1:33" ht="18.75" customHeight="1">
      <c r="A200" s="6"/>
      <c r="B200" s="476" t="s">
        <v>1033</v>
      </c>
      <c r="C200" s="407"/>
      <c r="D200" s="407"/>
      <c r="E200" s="407"/>
      <c r="F200" s="407"/>
      <c r="G200" s="407"/>
      <c r="H200" s="407"/>
      <c r="I200" s="407"/>
      <c r="J200" s="407"/>
      <c r="K200" s="407"/>
      <c r="L200" s="407"/>
      <c r="M200" s="407"/>
      <c r="N200" s="407"/>
      <c r="O200" s="407"/>
      <c r="P200" s="407"/>
      <c r="Q200" s="407"/>
      <c r="R200" s="407"/>
      <c r="S200" s="407"/>
      <c r="T200" s="407"/>
      <c r="U200" s="6"/>
      <c r="V200" s="6"/>
      <c r="W200" s="6"/>
      <c r="X200" s="6"/>
      <c r="Y200" s="6"/>
      <c r="Z200" s="6"/>
      <c r="AA200" s="6"/>
      <c r="AB200" s="11" t="s">
        <v>393</v>
      </c>
      <c r="AC200" s="6"/>
      <c r="AD200" s="6"/>
      <c r="AE200" s="6"/>
      <c r="AF200" s="6"/>
      <c r="AG200" s="6"/>
    </row>
    <row r="201" spans="1:33" ht="18" customHeight="1">
      <c r="A201" s="6"/>
      <c r="B201" s="477" t="s">
        <v>129</v>
      </c>
      <c r="C201" s="479" t="s">
        <v>394</v>
      </c>
      <c r="D201" s="419"/>
      <c r="E201" s="419"/>
      <c r="F201" s="419"/>
      <c r="G201" s="419"/>
      <c r="H201" s="434"/>
      <c r="I201" s="479" t="s">
        <v>395</v>
      </c>
      <c r="J201" s="419"/>
      <c r="K201" s="419"/>
      <c r="L201" s="419"/>
      <c r="M201" s="419"/>
      <c r="N201" s="419"/>
      <c r="O201" s="434"/>
      <c r="P201" s="480" t="s">
        <v>396</v>
      </c>
      <c r="Q201" s="425"/>
      <c r="R201" s="481" t="s">
        <v>397</v>
      </c>
      <c r="S201" s="391"/>
      <c r="T201" s="392"/>
      <c r="U201" s="6"/>
      <c r="V201" s="6"/>
      <c r="W201" s="6"/>
      <c r="X201" s="6"/>
      <c r="Y201" s="6"/>
      <c r="Z201" s="6"/>
      <c r="AA201" s="6"/>
      <c r="AB201" s="11" t="s">
        <v>398</v>
      </c>
      <c r="AC201" s="6"/>
      <c r="AD201" s="6"/>
      <c r="AE201" s="6"/>
      <c r="AF201" s="6"/>
      <c r="AG201" s="6"/>
    </row>
    <row r="202" spans="1:33" ht="28.5" customHeight="1">
      <c r="A202" s="6"/>
      <c r="B202" s="478"/>
      <c r="C202" s="436"/>
      <c r="D202" s="407"/>
      <c r="E202" s="407"/>
      <c r="F202" s="407"/>
      <c r="G202" s="407"/>
      <c r="H202" s="428"/>
      <c r="I202" s="436"/>
      <c r="J202" s="407"/>
      <c r="K202" s="407"/>
      <c r="L202" s="407"/>
      <c r="M202" s="407"/>
      <c r="N202" s="407"/>
      <c r="O202" s="428"/>
      <c r="P202" s="294" t="s">
        <v>46</v>
      </c>
      <c r="Q202" s="294" t="s">
        <v>45</v>
      </c>
      <c r="R202" s="481" t="s">
        <v>399</v>
      </c>
      <c r="S202" s="392"/>
      <c r="T202" s="295" t="s">
        <v>400</v>
      </c>
      <c r="U202" s="6"/>
      <c r="V202" s="6"/>
      <c r="W202" s="6"/>
      <c r="X202" s="6"/>
      <c r="Y202" s="6"/>
      <c r="Z202" s="6"/>
      <c r="AA202" s="6"/>
      <c r="AB202" s="11" t="s">
        <v>401</v>
      </c>
      <c r="AC202" s="6"/>
      <c r="AD202" s="6"/>
      <c r="AE202" s="6"/>
      <c r="AF202" s="6"/>
      <c r="AG202" s="6"/>
    </row>
    <row r="203" spans="1:33" ht="18" customHeight="1">
      <c r="A203" s="6"/>
      <c r="B203" s="141">
        <v>1</v>
      </c>
      <c r="C203" s="450"/>
      <c r="D203" s="391"/>
      <c r="E203" s="391"/>
      <c r="F203" s="391"/>
      <c r="G203" s="391"/>
      <c r="H203" s="392"/>
      <c r="I203" s="450"/>
      <c r="J203" s="391"/>
      <c r="K203" s="391"/>
      <c r="L203" s="391"/>
      <c r="M203" s="391"/>
      <c r="N203" s="391"/>
      <c r="O203" s="392"/>
      <c r="P203" s="55"/>
      <c r="Q203" s="55"/>
      <c r="R203" s="483"/>
      <c r="S203" s="392"/>
      <c r="T203" s="296"/>
      <c r="U203" s="6"/>
      <c r="V203" s="6"/>
      <c r="W203" s="6"/>
      <c r="X203" s="6"/>
      <c r="Y203" s="6"/>
      <c r="Z203" s="6"/>
      <c r="AA203" s="6"/>
      <c r="AB203" s="11" t="s">
        <v>402</v>
      </c>
      <c r="AC203" s="6"/>
      <c r="AD203" s="6"/>
      <c r="AE203" s="6"/>
      <c r="AF203" s="6"/>
      <c r="AG203" s="6"/>
    </row>
    <row r="204" spans="1:33" ht="12.75" hidden="1" customHeight="1">
      <c r="A204" s="6"/>
      <c r="B204" s="141">
        <v>2</v>
      </c>
      <c r="C204" s="450"/>
      <c r="D204" s="391"/>
      <c r="E204" s="391"/>
      <c r="F204" s="391"/>
      <c r="G204" s="391"/>
      <c r="H204" s="392"/>
      <c r="I204" s="463"/>
      <c r="J204" s="391"/>
      <c r="K204" s="391"/>
      <c r="L204" s="391"/>
      <c r="M204" s="391"/>
      <c r="N204" s="391"/>
      <c r="O204" s="392"/>
      <c r="P204" s="55"/>
      <c r="Q204" s="55"/>
      <c r="R204" s="483"/>
      <c r="S204" s="392"/>
      <c r="T204" s="296"/>
      <c r="U204" s="6"/>
      <c r="V204" s="6"/>
      <c r="W204" s="6"/>
      <c r="X204" s="6"/>
      <c r="Y204" s="6"/>
      <c r="Z204" s="6"/>
      <c r="AA204" s="6"/>
      <c r="AB204" s="11" t="s">
        <v>403</v>
      </c>
      <c r="AC204" s="6"/>
      <c r="AD204" s="6"/>
      <c r="AE204" s="6"/>
      <c r="AF204" s="6"/>
      <c r="AG204" s="6"/>
    </row>
    <row r="205" spans="1:33" ht="12.75" hidden="1" customHeight="1">
      <c r="A205" s="6"/>
      <c r="B205" s="141">
        <v>3</v>
      </c>
      <c r="C205" s="450"/>
      <c r="D205" s="391"/>
      <c r="E205" s="391"/>
      <c r="F205" s="391"/>
      <c r="G205" s="391"/>
      <c r="H205" s="392"/>
      <c r="I205" s="463"/>
      <c r="J205" s="391"/>
      <c r="K205" s="391"/>
      <c r="L205" s="391"/>
      <c r="M205" s="391"/>
      <c r="N205" s="391"/>
      <c r="O205" s="392"/>
      <c r="P205" s="55"/>
      <c r="Q205" s="55"/>
      <c r="R205" s="483"/>
      <c r="S205" s="392"/>
      <c r="T205" s="296"/>
      <c r="U205" s="6"/>
      <c r="V205" s="6"/>
      <c r="W205" s="6"/>
      <c r="X205" s="6"/>
      <c r="Y205" s="6"/>
      <c r="Z205" s="6"/>
      <c r="AA205" s="6"/>
      <c r="AB205" s="11" t="s">
        <v>404</v>
      </c>
      <c r="AC205" s="6"/>
      <c r="AD205" s="6"/>
      <c r="AE205" s="6"/>
      <c r="AF205" s="6"/>
      <c r="AG205" s="6"/>
    </row>
    <row r="206" spans="1:33" ht="12.75" hidden="1" customHeight="1">
      <c r="A206" s="6"/>
      <c r="B206" s="141">
        <v>4</v>
      </c>
      <c r="C206" s="450"/>
      <c r="D206" s="391"/>
      <c r="E206" s="391"/>
      <c r="F206" s="391"/>
      <c r="G206" s="391"/>
      <c r="H206" s="392"/>
      <c r="I206" s="463"/>
      <c r="J206" s="391"/>
      <c r="K206" s="391"/>
      <c r="L206" s="391"/>
      <c r="M206" s="391"/>
      <c r="N206" s="391"/>
      <c r="O206" s="392"/>
      <c r="P206" s="55"/>
      <c r="Q206" s="55"/>
      <c r="R206" s="483"/>
      <c r="S206" s="392"/>
      <c r="T206" s="296"/>
      <c r="U206" s="6"/>
      <c r="V206" s="6"/>
      <c r="W206" s="6"/>
      <c r="X206" s="6"/>
      <c r="Y206" s="6"/>
      <c r="Z206" s="6"/>
      <c r="AA206" s="6"/>
      <c r="AB206" s="11" t="s">
        <v>405</v>
      </c>
      <c r="AC206" s="6"/>
      <c r="AD206" s="6"/>
      <c r="AE206" s="6"/>
      <c r="AF206" s="6"/>
      <c r="AG206" s="6"/>
    </row>
    <row r="207" spans="1:33" ht="12.75" hidden="1" customHeight="1">
      <c r="A207" s="6"/>
      <c r="B207" s="141">
        <v>5</v>
      </c>
      <c r="C207" s="450"/>
      <c r="D207" s="391"/>
      <c r="E207" s="391"/>
      <c r="F207" s="391"/>
      <c r="G207" s="391"/>
      <c r="H207" s="392"/>
      <c r="I207" s="463"/>
      <c r="J207" s="391"/>
      <c r="K207" s="391"/>
      <c r="L207" s="391"/>
      <c r="M207" s="391"/>
      <c r="N207" s="391"/>
      <c r="O207" s="392"/>
      <c r="P207" s="55"/>
      <c r="Q207" s="55"/>
      <c r="R207" s="483"/>
      <c r="S207" s="392"/>
      <c r="T207" s="296"/>
      <c r="U207" s="6"/>
      <c r="V207" s="6"/>
      <c r="W207" s="6"/>
      <c r="X207" s="6"/>
      <c r="Y207" s="6"/>
      <c r="Z207" s="6"/>
      <c r="AA207" s="6"/>
      <c r="AB207" s="11" t="s">
        <v>406</v>
      </c>
      <c r="AC207" s="6"/>
      <c r="AD207" s="6"/>
      <c r="AE207" s="6"/>
      <c r="AF207" s="6"/>
      <c r="AG207" s="6"/>
    </row>
    <row r="208" spans="1:33" ht="12.75" customHeight="1">
      <c r="A208" s="6"/>
      <c r="B208" s="493"/>
      <c r="C208" s="395"/>
      <c r="D208" s="395"/>
      <c r="E208" s="80"/>
      <c r="F208" s="80"/>
      <c r="G208" s="80"/>
      <c r="H208" s="65"/>
      <c r="I208" s="65"/>
      <c r="J208" s="80"/>
      <c r="K208" s="80"/>
      <c r="L208" s="80"/>
      <c r="M208" s="65"/>
      <c r="N208" s="65"/>
      <c r="O208" s="70"/>
      <c r="P208" s="70"/>
      <c r="Q208" s="301" t="s">
        <v>204</v>
      </c>
      <c r="R208" s="486">
        <f>SUM(R203:S207)</f>
        <v>0</v>
      </c>
      <c r="S208" s="392"/>
      <c r="T208" s="65"/>
      <c r="U208" s="6"/>
      <c r="V208" s="6"/>
      <c r="W208" s="6"/>
      <c r="X208" s="6"/>
      <c r="Y208" s="6"/>
      <c r="Z208" s="6"/>
      <c r="AA208" s="6"/>
      <c r="AB208" s="11" t="s">
        <v>408</v>
      </c>
      <c r="AC208" s="6"/>
      <c r="AD208" s="6"/>
      <c r="AE208" s="6"/>
      <c r="AF208" s="6"/>
      <c r="AG208" s="6"/>
    </row>
    <row r="209" spans="1:33" ht="17.25" customHeight="1">
      <c r="A209" s="6"/>
      <c r="B209" s="445"/>
      <c r="C209" s="395"/>
      <c r="D209" s="395"/>
      <c r="E209" s="395"/>
      <c r="F209" s="395"/>
      <c r="G209" s="395"/>
      <c r="H209" s="395"/>
      <c r="I209" s="395"/>
      <c r="J209" s="395"/>
      <c r="K209" s="395"/>
      <c r="L209" s="395"/>
      <c r="M209" s="395"/>
      <c r="N209" s="395"/>
      <c r="O209" s="395"/>
      <c r="P209" s="395"/>
      <c r="Q209" s="395"/>
      <c r="R209" s="395"/>
      <c r="S209" s="395"/>
      <c r="T209" s="395"/>
      <c r="U209" s="6"/>
      <c r="V209" s="6"/>
      <c r="W209" s="6"/>
      <c r="X209" s="6"/>
      <c r="Y209" s="6"/>
      <c r="Z209" s="6"/>
      <c r="AA209" s="6"/>
      <c r="AB209" s="11" t="s">
        <v>409</v>
      </c>
      <c r="AC209" s="6"/>
      <c r="AD209" s="6"/>
      <c r="AE209" s="6"/>
      <c r="AF209" s="6"/>
      <c r="AG209" s="6"/>
    </row>
    <row r="210" spans="1:33" ht="12.75" customHeight="1">
      <c r="A210" s="6"/>
      <c r="B210" s="299"/>
      <c r="C210" s="299"/>
      <c r="D210" s="299"/>
      <c r="E210" s="80"/>
      <c r="F210" s="80"/>
      <c r="G210" s="80"/>
      <c r="H210" s="65"/>
      <c r="I210" s="65"/>
      <c r="J210" s="80"/>
      <c r="K210" s="80"/>
      <c r="L210" s="80"/>
      <c r="M210" s="65"/>
      <c r="N210" s="65"/>
      <c r="O210" s="70"/>
      <c r="P210" s="70"/>
      <c r="Q210" s="80"/>
      <c r="R210" s="154"/>
      <c r="S210" s="154"/>
      <c r="T210" s="65"/>
      <c r="U210" s="6"/>
      <c r="V210" s="6"/>
      <c r="W210" s="6"/>
      <c r="X210" s="6"/>
      <c r="Y210" s="6"/>
      <c r="Z210" s="6"/>
      <c r="AA210" s="6"/>
      <c r="AB210" s="11"/>
      <c r="AC210" s="6"/>
      <c r="AD210" s="6"/>
      <c r="AE210" s="6"/>
      <c r="AF210" s="6"/>
      <c r="AG210" s="6"/>
    </row>
    <row r="211" spans="1:33" ht="15" customHeight="1">
      <c r="A211" s="6"/>
      <c r="B211" s="476" t="s">
        <v>410</v>
      </c>
      <c r="C211" s="407"/>
      <c r="D211" s="407"/>
      <c r="E211" s="407"/>
      <c r="F211" s="407"/>
      <c r="G211" s="407"/>
      <c r="H211" s="407"/>
      <c r="I211" s="407"/>
      <c r="J211" s="407"/>
      <c r="K211" s="407"/>
      <c r="L211" s="407"/>
      <c r="M211" s="407"/>
      <c r="N211" s="407"/>
      <c r="O211" s="407"/>
      <c r="P211" s="407"/>
      <c r="Q211" s="407"/>
      <c r="R211" s="407"/>
      <c r="S211" s="407"/>
      <c r="T211" s="407"/>
      <c r="U211" s="6"/>
      <c r="V211" s="6"/>
      <c r="W211" s="6"/>
      <c r="X211" s="6"/>
      <c r="Y211" s="6"/>
      <c r="Z211" s="6"/>
      <c r="AA211" s="6"/>
      <c r="AB211" s="11" t="s">
        <v>411</v>
      </c>
      <c r="AC211" s="6"/>
      <c r="AD211" s="6"/>
      <c r="AE211" s="6"/>
      <c r="AF211" s="6"/>
      <c r="AG211" s="6"/>
    </row>
    <row r="212" spans="1:33" ht="13.5" customHeight="1">
      <c r="A212" s="6"/>
      <c r="B212" s="477" t="s">
        <v>129</v>
      </c>
      <c r="C212" s="479" t="s">
        <v>394</v>
      </c>
      <c r="D212" s="419"/>
      <c r="E212" s="419"/>
      <c r="F212" s="419"/>
      <c r="G212" s="419"/>
      <c r="H212" s="434"/>
      <c r="I212" s="479" t="s">
        <v>395</v>
      </c>
      <c r="J212" s="419"/>
      <c r="K212" s="419"/>
      <c r="L212" s="419"/>
      <c r="M212" s="419"/>
      <c r="N212" s="419"/>
      <c r="O212" s="434"/>
      <c r="P212" s="480" t="s">
        <v>412</v>
      </c>
      <c r="Q212" s="425"/>
      <c r="R212" s="481" t="s">
        <v>397</v>
      </c>
      <c r="S212" s="391"/>
      <c r="T212" s="392"/>
      <c r="U212" s="6"/>
      <c r="V212" s="6"/>
      <c r="W212" s="6"/>
      <c r="X212" s="6"/>
      <c r="Y212" s="6"/>
      <c r="Z212" s="6"/>
      <c r="AA212" s="6"/>
      <c r="AB212" s="11" t="s">
        <v>413</v>
      </c>
      <c r="AC212" s="6"/>
      <c r="AD212" s="6"/>
      <c r="AE212" s="6"/>
      <c r="AF212" s="6"/>
      <c r="AG212" s="6"/>
    </row>
    <row r="213" spans="1:33" ht="12.75" customHeight="1">
      <c r="A213" s="6"/>
      <c r="B213" s="478"/>
      <c r="C213" s="436"/>
      <c r="D213" s="407"/>
      <c r="E213" s="407"/>
      <c r="F213" s="407"/>
      <c r="G213" s="407"/>
      <c r="H213" s="428"/>
      <c r="I213" s="436"/>
      <c r="J213" s="407"/>
      <c r="K213" s="407"/>
      <c r="L213" s="407"/>
      <c r="M213" s="407"/>
      <c r="N213" s="407"/>
      <c r="O213" s="428"/>
      <c r="P213" s="294" t="s">
        <v>46</v>
      </c>
      <c r="Q213" s="294" t="s">
        <v>45</v>
      </c>
      <c r="R213" s="481" t="s">
        <v>399</v>
      </c>
      <c r="S213" s="392"/>
      <c r="T213" s="295" t="s">
        <v>400</v>
      </c>
      <c r="U213" s="6"/>
      <c r="V213" s="6"/>
      <c r="W213" s="6"/>
      <c r="X213" s="6"/>
      <c r="Y213" s="6"/>
      <c r="Z213" s="6"/>
      <c r="AA213" s="6"/>
      <c r="AB213" s="11" t="s">
        <v>414</v>
      </c>
      <c r="AC213" s="6"/>
      <c r="AD213" s="6"/>
      <c r="AE213" s="6"/>
      <c r="AF213" s="6"/>
      <c r="AG213" s="6"/>
    </row>
    <row r="214" spans="1:33" ht="22.5" customHeight="1">
      <c r="A214" s="6"/>
      <c r="B214" s="141">
        <v>1</v>
      </c>
      <c r="C214" s="473"/>
      <c r="D214" s="391"/>
      <c r="E214" s="391"/>
      <c r="F214" s="391"/>
      <c r="G214" s="391"/>
      <c r="H214" s="392"/>
      <c r="I214" s="474"/>
      <c r="J214" s="391"/>
      <c r="K214" s="391"/>
      <c r="L214" s="391"/>
      <c r="M214" s="391"/>
      <c r="N214" s="391"/>
      <c r="O214" s="392"/>
      <c r="P214" s="302"/>
      <c r="Q214" s="302"/>
      <c r="R214" s="482"/>
      <c r="S214" s="392"/>
      <c r="T214" s="304"/>
      <c r="U214" s="6"/>
      <c r="V214" s="6"/>
      <c r="W214" s="6"/>
      <c r="X214" s="6"/>
      <c r="Y214" s="6"/>
      <c r="Z214" s="6"/>
      <c r="AA214" s="6"/>
      <c r="AB214" s="11" t="s">
        <v>415</v>
      </c>
      <c r="AC214" s="6"/>
      <c r="AD214" s="6"/>
      <c r="AE214" s="6"/>
      <c r="AF214" s="6"/>
      <c r="AG214" s="6"/>
    </row>
    <row r="215" spans="1:33" ht="12.75" customHeight="1">
      <c r="A215" s="6"/>
      <c r="B215" s="141">
        <v>2</v>
      </c>
      <c r="C215" s="450"/>
      <c r="D215" s="391"/>
      <c r="E215" s="391"/>
      <c r="F215" s="391"/>
      <c r="G215" s="391"/>
      <c r="H215" s="392"/>
      <c r="I215" s="463"/>
      <c r="J215" s="391"/>
      <c r="K215" s="391"/>
      <c r="L215" s="391"/>
      <c r="M215" s="391"/>
      <c r="N215" s="391"/>
      <c r="O215" s="392"/>
      <c r="P215" s="55"/>
      <c r="Q215" s="55"/>
      <c r="R215" s="483"/>
      <c r="S215" s="392"/>
      <c r="T215" s="305"/>
      <c r="U215" s="6"/>
      <c r="V215" s="6"/>
      <c r="W215" s="6"/>
      <c r="X215" s="6"/>
      <c r="Y215" s="6"/>
      <c r="Z215" s="6"/>
      <c r="AA215" s="6"/>
      <c r="AB215" s="11" t="s">
        <v>416</v>
      </c>
      <c r="AC215" s="6"/>
      <c r="AD215" s="6"/>
      <c r="AE215" s="6"/>
      <c r="AF215" s="6"/>
      <c r="AG215" s="6"/>
    </row>
    <row r="216" spans="1:33" ht="12.75" hidden="1" customHeight="1">
      <c r="A216" s="6"/>
      <c r="B216" s="141">
        <v>3</v>
      </c>
      <c r="C216" s="450"/>
      <c r="D216" s="391"/>
      <c r="E216" s="391"/>
      <c r="F216" s="391"/>
      <c r="G216" s="391"/>
      <c r="H216" s="392"/>
      <c r="I216" s="463"/>
      <c r="J216" s="391"/>
      <c r="K216" s="391"/>
      <c r="L216" s="391"/>
      <c r="M216" s="391"/>
      <c r="N216" s="391"/>
      <c r="O216" s="392"/>
      <c r="P216" s="55"/>
      <c r="Q216" s="55"/>
      <c r="R216" s="483"/>
      <c r="S216" s="392"/>
      <c r="T216" s="305"/>
      <c r="U216" s="6"/>
      <c r="V216" s="6"/>
      <c r="W216" s="6"/>
      <c r="X216" s="6"/>
      <c r="Y216" s="6"/>
      <c r="Z216" s="6"/>
      <c r="AA216" s="6"/>
      <c r="AB216" s="11" t="s">
        <v>417</v>
      </c>
      <c r="AC216" s="6"/>
      <c r="AD216" s="6"/>
      <c r="AE216" s="6"/>
      <c r="AF216" s="6"/>
      <c r="AG216" s="6"/>
    </row>
    <row r="217" spans="1:33" ht="12.75" hidden="1" customHeight="1">
      <c r="A217" s="6"/>
      <c r="B217" s="141">
        <v>4</v>
      </c>
      <c r="C217" s="450"/>
      <c r="D217" s="391"/>
      <c r="E217" s="391"/>
      <c r="F217" s="391"/>
      <c r="G217" s="391"/>
      <c r="H217" s="392"/>
      <c r="I217" s="463"/>
      <c r="J217" s="391"/>
      <c r="K217" s="391"/>
      <c r="L217" s="391"/>
      <c r="M217" s="391"/>
      <c r="N217" s="391"/>
      <c r="O217" s="392"/>
      <c r="P217" s="55"/>
      <c r="Q217" s="55"/>
      <c r="R217" s="483"/>
      <c r="S217" s="392"/>
      <c r="T217" s="305"/>
      <c r="U217" s="6"/>
      <c r="V217" s="6"/>
      <c r="W217" s="6"/>
      <c r="X217" s="6"/>
      <c r="Y217" s="6"/>
      <c r="Z217" s="6"/>
      <c r="AA217" s="6"/>
      <c r="AB217" s="11" t="s">
        <v>418</v>
      </c>
      <c r="AC217" s="6"/>
      <c r="AD217" s="6"/>
      <c r="AE217" s="6"/>
      <c r="AF217" s="6"/>
      <c r="AG217" s="6"/>
    </row>
    <row r="218" spans="1:33" ht="12.75" hidden="1" customHeight="1">
      <c r="A218" s="6"/>
      <c r="B218" s="141">
        <v>5</v>
      </c>
      <c r="C218" s="450"/>
      <c r="D218" s="391"/>
      <c r="E218" s="391"/>
      <c r="F218" s="391"/>
      <c r="G218" s="391"/>
      <c r="H218" s="392"/>
      <c r="I218" s="463"/>
      <c r="J218" s="391"/>
      <c r="K218" s="391"/>
      <c r="L218" s="391"/>
      <c r="M218" s="391"/>
      <c r="N218" s="391"/>
      <c r="O218" s="392"/>
      <c r="P218" s="55"/>
      <c r="Q218" s="55"/>
      <c r="R218" s="483"/>
      <c r="S218" s="392"/>
      <c r="T218" s="305"/>
      <c r="U218" s="6"/>
      <c r="V218" s="6"/>
      <c r="W218" s="6"/>
      <c r="X218" s="6"/>
      <c r="Y218" s="6"/>
      <c r="Z218" s="6"/>
      <c r="AA218" s="6"/>
      <c r="AB218" s="11" t="s">
        <v>419</v>
      </c>
      <c r="AC218" s="6"/>
      <c r="AD218" s="6"/>
      <c r="AE218" s="6"/>
      <c r="AF218" s="6"/>
      <c r="AG218" s="6"/>
    </row>
    <row r="219" spans="1:33" ht="12.75" customHeight="1">
      <c r="A219" s="6"/>
      <c r="B219" s="488"/>
      <c r="C219" s="404"/>
      <c r="D219" s="405"/>
      <c r="E219" s="217"/>
      <c r="F219" s="217"/>
      <c r="G219" s="217"/>
      <c r="H219" s="76"/>
      <c r="I219" s="76"/>
      <c r="J219" s="217"/>
      <c r="K219" s="217"/>
      <c r="L219" s="217"/>
      <c r="M219" s="76"/>
      <c r="N219" s="76"/>
      <c r="O219" s="75"/>
      <c r="P219" s="75"/>
      <c r="Q219" s="306" t="s">
        <v>204</v>
      </c>
      <c r="R219" s="486">
        <f>SUM(R214:R218)</f>
        <v>0</v>
      </c>
      <c r="S219" s="392"/>
      <c r="T219" s="76"/>
      <c r="U219" s="6"/>
      <c r="V219" s="6"/>
      <c r="W219" s="6"/>
      <c r="X219" s="6"/>
      <c r="Y219" s="6"/>
      <c r="Z219" s="6"/>
      <c r="AA219" s="6"/>
      <c r="AB219" s="11" t="s">
        <v>420</v>
      </c>
      <c r="AC219" s="6"/>
      <c r="AD219" s="6"/>
      <c r="AE219" s="6"/>
      <c r="AF219" s="6"/>
      <c r="AG219" s="6"/>
    </row>
    <row r="220" spans="1:33" ht="27.75" customHeight="1">
      <c r="A220" s="6"/>
      <c r="B220" s="489" t="s">
        <v>1034</v>
      </c>
      <c r="C220" s="395"/>
      <c r="D220" s="395"/>
      <c r="E220" s="395"/>
      <c r="F220" s="395"/>
      <c r="G220" s="395"/>
      <c r="H220" s="395"/>
      <c r="I220" s="395"/>
      <c r="J220" s="395"/>
      <c r="K220" s="395"/>
      <c r="L220" s="395"/>
      <c r="M220" s="395"/>
      <c r="N220" s="395"/>
      <c r="O220" s="395"/>
      <c r="P220" s="395"/>
      <c r="Q220" s="395"/>
      <c r="R220" s="395"/>
      <c r="S220" s="395"/>
      <c r="T220" s="395"/>
      <c r="U220" s="6"/>
      <c r="V220" s="6"/>
      <c r="W220" s="6"/>
      <c r="X220" s="6"/>
      <c r="Y220" s="6"/>
      <c r="Z220" s="6"/>
      <c r="AA220" s="6"/>
      <c r="AB220" s="11" t="s">
        <v>421</v>
      </c>
      <c r="AC220" s="6"/>
      <c r="AD220" s="6"/>
      <c r="AE220" s="6"/>
      <c r="AF220" s="6"/>
      <c r="AG220" s="6"/>
    </row>
    <row r="221" spans="1:33" ht="13.5" customHeight="1">
      <c r="A221" s="6"/>
      <c r="B221" s="307"/>
      <c r="C221" s="308"/>
      <c r="D221" s="308"/>
      <c r="E221" s="308"/>
      <c r="F221" s="308"/>
      <c r="G221" s="308"/>
      <c r="H221" s="308"/>
      <c r="I221" s="308"/>
      <c r="J221" s="308"/>
      <c r="K221" s="308"/>
      <c r="L221" s="308"/>
      <c r="M221" s="308"/>
      <c r="N221" s="308"/>
      <c r="O221" s="61"/>
      <c r="P221" s="61"/>
      <c r="Q221" s="308"/>
      <c r="R221" s="308"/>
      <c r="S221" s="308"/>
      <c r="T221" s="308"/>
      <c r="U221" s="6"/>
      <c r="V221" s="6"/>
      <c r="W221" s="6"/>
      <c r="X221" s="6"/>
      <c r="Y221" s="6"/>
      <c r="Z221" s="6"/>
      <c r="AA221" s="6"/>
      <c r="AB221" s="11" t="s">
        <v>422</v>
      </c>
      <c r="AC221" s="6"/>
      <c r="AD221" s="6"/>
      <c r="AE221" s="6"/>
      <c r="AF221" s="6"/>
      <c r="AG221" s="6"/>
    </row>
    <row r="222" spans="1:33" ht="21.75" customHeight="1">
      <c r="A222" s="6"/>
      <c r="B222" s="226" t="s">
        <v>423</v>
      </c>
      <c r="C222" s="31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1"/>
      <c r="P222" s="61"/>
      <c r="Q222" s="60"/>
      <c r="R222" s="60"/>
      <c r="S222" s="60"/>
      <c r="T222" s="60"/>
      <c r="U222" s="6"/>
      <c r="V222" s="6"/>
      <c r="W222" s="6"/>
      <c r="X222" s="6"/>
      <c r="Y222" s="6"/>
      <c r="Z222" s="6"/>
      <c r="AA222" s="6"/>
      <c r="AB222" s="11" t="s">
        <v>424</v>
      </c>
      <c r="AC222" s="6"/>
      <c r="AD222" s="6"/>
      <c r="AE222" s="6"/>
      <c r="AF222" s="6"/>
      <c r="AG222" s="6"/>
    </row>
    <row r="223" spans="1:33" ht="16.5" customHeight="1">
      <c r="A223" s="6"/>
      <c r="B223" s="429" t="s">
        <v>425</v>
      </c>
      <c r="C223" s="404"/>
      <c r="D223" s="404"/>
      <c r="E223" s="404"/>
      <c r="F223" s="404"/>
      <c r="G223" s="404"/>
      <c r="H223" s="404"/>
      <c r="I223" s="404"/>
      <c r="J223" s="404"/>
      <c r="K223" s="404"/>
      <c r="L223" s="404"/>
      <c r="M223" s="404"/>
      <c r="N223" s="404"/>
      <c r="O223" s="404"/>
      <c r="P223" s="404"/>
      <c r="Q223" s="404"/>
      <c r="R223" s="404"/>
      <c r="S223" s="404"/>
      <c r="T223" s="405"/>
      <c r="U223" s="6"/>
      <c r="V223" s="6"/>
      <c r="W223" s="6"/>
      <c r="X223" s="6"/>
      <c r="Y223" s="6"/>
      <c r="Z223" s="6"/>
      <c r="AA223" s="6"/>
      <c r="AB223" s="11" t="s">
        <v>426</v>
      </c>
      <c r="AC223" s="6"/>
      <c r="AD223" s="6"/>
      <c r="AE223" s="6"/>
      <c r="AF223" s="6"/>
      <c r="AG223" s="6"/>
    </row>
    <row r="224" spans="1:33" ht="12.75" customHeight="1">
      <c r="A224" s="6"/>
      <c r="B224" s="271"/>
      <c r="C224" s="271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5"/>
      <c r="P224" s="75"/>
      <c r="Q224" s="76"/>
      <c r="R224" s="76"/>
      <c r="S224" s="76"/>
      <c r="T224" s="76"/>
      <c r="U224" s="6"/>
      <c r="V224" s="6"/>
      <c r="W224" s="6"/>
      <c r="X224" s="6"/>
      <c r="Y224" s="6"/>
      <c r="Z224" s="6"/>
      <c r="AA224" s="6"/>
      <c r="AB224" s="11" t="s">
        <v>427</v>
      </c>
      <c r="AC224" s="6"/>
      <c r="AD224" s="6"/>
      <c r="AE224" s="6"/>
      <c r="AF224" s="6"/>
      <c r="AG224" s="6"/>
    </row>
    <row r="225" spans="1:33" ht="34.5" customHeight="1">
      <c r="A225" s="6"/>
      <c r="B225" s="446" t="s">
        <v>428</v>
      </c>
      <c r="C225" s="391"/>
      <c r="D225" s="391"/>
      <c r="E225" s="391"/>
      <c r="F225" s="391"/>
      <c r="G225" s="392"/>
      <c r="H225" s="446" t="s">
        <v>429</v>
      </c>
      <c r="I225" s="391"/>
      <c r="J225" s="391"/>
      <c r="K225" s="391"/>
      <c r="L225" s="391"/>
      <c r="M225" s="392"/>
      <c r="N225" s="446" t="s">
        <v>430</v>
      </c>
      <c r="O225" s="391"/>
      <c r="P225" s="391"/>
      <c r="Q225" s="392"/>
      <c r="R225" s="446" t="s">
        <v>431</v>
      </c>
      <c r="S225" s="391"/>
      <c r="T225" s="392"/>
      <c r="U225" s="6"/>
      <c r="V225" s="6"/>
      <c r="W225" s="6"/>
      <c r="X225" s="6"/>
      <c r="Y225" s="6"/>
      <c r="Z225" s="6"/>
      <c r="AA225" s="6"/>
      <c r="AB225" s="11" t="s">
        <v>432</v>
      </c>
      <c r="AC225" s="6"/>
      <c r="AD225" s="6"/>
      <c r="AE225" s="6"/>
      <c r="AF225" s="6"/>
      <c r="AG225" s="6"/>
    </row>
    <row r="226" spans="1:33" ht="47.25" customHeight="1">
      <c r="A226" s="6"/>
      <c r="B226" s="473"/>
      <c r="C226" s="391"/>
      <c r="D226" s="391"/>
      <c r="E226" s="391"/>
      <c r="F226" s="391"/>
      <c r="G226" s="392"/>
      <c r="H226" s="473"/>
      <c r="I226" s="391"/>
      <c r="J226" s="391"/>
      <c r="K226" s="391"/>
      <c r="L226" s="391"/>
      <c r="M226" s="392"/>
      <c r="N226" s="473"/>
      <c r="O226" s="391"/>
      <c r="P226" s="391"/>
      <c r="Q226" s="392"/>
      <c r="R226" s="474"/>
      <c r="S226" s="391"/>
      <c r="T226" s="392"/>
      <c r="U226" s="6"/>
      <c r="V226" s="6"/>
      <c r="W226" s="6"/>
      <c r="X226" s="6"/>
      <c r="Y226" s="6"/>
      <c r="Z226" s="6"/>
      <c r="AA226" s="6"/>
      <c r="AB226" s="11" t="s">
        <v>433</v>
      </c>
      <c r="AC226" s="6"/>
      <c r="AD226" s="6"/>
      <c r="AE226" s="6"/>
      <c r="AF226" s="6"/>
      <c r="AG226" s="6"/>
    </row>
    <row r="227" spans="1:33" ht="12.75" customHeight="1">
      <c r="A227" s="6"/>
      <c r="B227" s="450"/>
      <c r="C227" s="391"/>
      <c r="D227" s="391"/>
      <c r="E227" s="391"/>
      <c r="F227" s="391"/>
      <c r="G227" s="392"/>
      <c r="H227" s="450"/>
      <c r="I227" s="391"/>
      <c r="J227" s="391"/>
      <c r="K227" s="391"/>
      <c r="L227" s="391"/>
      <c r="M227" s="392"/>
      <c r="N227" s="450"/>
      <c r="O227" s="391"/>
      <c r="P227" s="391"/>
      <c r="Q227" s="392"/>
      <c r="R227" s="474"/>
      <c r="S227" s="391"/>
      <c r="T227" s="392"/>
      <c r="U227" s="6"/>
      <c r="V227" s="6"/>
      <c r="W227" s="6"/>
      <c r="X227" s="6"/>
      <c r="Y227" s="6"/>
      <c r="Z227" s="6"/>
      <c r="AA227" s="6"/>
      <c r="AB227" s="11" t="s">
        <v>434</v>
      </c>
      <c r="AC227" s="6"/>
      <c r="AD227" s="6"/>
      <c r="AE227" s="6"/>
      <c r="AF227" s="6"/>
      <c r="AG227" s="6"/>
    </row>
    <row r="228" spans="1:33" ht="12.75" hidden="1" customHeight="1">
      <c r="A228" s="6"/>
      <c r="B228" s="450"/>
      <c r="C228" s="391"/>
      <c r="D228" s="391"/>
      <c r="E228" s="391"/>
      <c r="F228" s="391"/>
      <c r="G228" s="392"/>
      <c r="H228" s="473"/>
      <c r="I228" s="391"/>
      <c r="J228" s="391"/>
      <c r="K228" s="391"/>
      <c r="L228" s="391"/>
      <c r="M228" s="392"/>
      <c r="N228" s="450"/>
      <c r="O228" s="391"/>
      <c r="P228" s="391"/>
      <c r="Q228" s="392"/>
      <c r="R228" s="463"/>
      <c r="S228" s="391"/>
      <c r="T228" s="392"/>
      <c r="U228" s="6"/>
      <c r="V228" s="6"/>
      <c r="W228" s="6"/>
      <c r="X228" s="6"/>
      <c r="Y228" s="6"/>
      <c r="Z228" s="6"/>
      <c r="AA228" s="6"/>
      <c r="AB228" s="11" t="s">
        <v>435</v>
      </c>
      <c r="AC228" s="6"/>
      <c r="AD228" s="6"/>
      <c r="AE228" s="6"/>
      <c r="AF228" s="6"/>
      <c r="AG228" s="6"/>
    </row>
    <row r="229" spans="1:33" ht="27.75" hidden="1" customHeight="1">
      <c r="A229" s="6"/>
      <c r="B229" s="450"/>
      <c r="C229" s="391"/>
      <c r="D229" s="391"/>
      <c r="E229" s="391"/>
      <c r="F229" s="391"/>
      <c r="G229" s="392"/>
      <c r="H229" s="450"/>
      <c r="I229" s="391"/>
      <c r="J229" s="391"/>
      <c r="K229" s="391"/>
      <c r="L229" s="391"/>
      <c r="M229" s="392"/>
      <c r="N229" s="450"/>
      <c r="O229" s="391"/>
      <c r="P229" s="391"/>
      <c r="Q229" s="392"/>
      <c r="R229" s="463"/>
      <c r="S229" s="391"/>
      <c r="T229" s="392"/>
      <c r="U229" s="6"/>
      <c r="V229" s="6"/>
      <c r="W229" s="6"/>
      <c r="X229" s="6"/>
      <c r="Y229" s="6"/>
      <c r="Z229" s="6"/>
      <c r="AA229" s="6"/>
      <c r="AB229" s="11" t="s">
        <v>436</v>
      </c>
      <c r="AC229" s="6"/>
      <c r="AD229" s="6"/>
      <c r="AE229" s="6"/>
      <c r="AF229" s="6"/>
      <c r="AG229" s="6"/>
    </row>
    <row r="230" spans="1:33" ht="12.75" customHeight="1">
      <c r="A230" s="6"/>
      <c r="B230" s="309"/>
      <c r="C230" s="309"/>
      <c r="D230" s="309"/>
      <c r="E230" s="309"/>
      <c r="F230" s="309"/>
      <c r="G230" s="309"/>
      <c r="H230" s="309"/>
      <c r="I230" s="309"/>
      <c r="J230" s="309"/>
      <c r="K230" s="309"/>
      <c r="L230" s="309"/>
      <c r="M230" s="309"/>
      <c r="N230" s="309"/>
      <c r="O230" s="310"/>
      <c r="P230" s="310"/>
      <c r="Q230" s="309"/>
      <c r="R230" s="309"/>
      <c r="S230" s="309"/>
      <c r="T230" s="309"/>
      <c r="U230" s="6"/>
      <c r="V230" s="6"/>
      <c r="W230" s="6"/>
      <c r="X230" s="6"/>
      <c r="Y230" s="6"/>
      <c r="Z230" s="6"/>
      <c r="AA230" s="6"/>
      <c r="AB230" s="11"/>
      <c r="AC230" s="6"/>
      <c r="AD230" s="6"/>
      <c r="AE230" s="6"/>
      <c r="AF230" s="6"/>
      <c r="AG230" s="6"/>
    </row>
    <row r="231" spans="1:33" ht="12.75" customHeight="1">
      <c r="A231" s="6"/>
      <c r="B231" s="226" t="s">
        <v>437</v>
      </c>
      <c r="C231" s="31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147"/>
      <c r="P231" s="147"/>
      <c r="Q231" s="51"/>
      <c r="R231" s="51"/>
      <c r="S231" s="51"/>
      <c r="T231" s="51"/>
      <c r="U231" s="6"/>
      <c r="V231" s="6"/>
      <c r="W231" s="6"/>
      <c r="X231" s="6"/>
      <c r="Y231" s="6"/>
      <c r="Z231" s="6"/>
      <c r="AA231" s="6"/>
      <c r="AB231" s="11" t="s">
        <v>438</v>
      </c>
      <c r="AC231" s="6"/>
      <c r="AD231" s="6"/>
      <c r="AE231" s="6"/>
      <c r="AF231" s="6"/>
      <c r="AG231" s="6"/>
    </row>
    <row r="232" spans="1:33" ht="12.75" customHeight="1">
      <c r="A232" s="6"/>
      <c r="B232" s="101" t="s">
        <v>439</v>
      </c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50"/>
      <c r="P232" s="150"/>
      <c r="Q232" s="101"/>
      <c r="R232" s="101"/>
      <c r="S232" s="101"/>
      <c r="T232" s="101"/>
      <c r="U232" s="6"/>
      <c r="V232" s="6"/>
      <c r="W232" s="6"/>
      <c r="X232" s="6"/>
      <c r="Y232" s="6"/>
      <c r="Z232" s="6"/>
      <c r="AA232" s="6"/>
      <c r="AB232" s="11" t="s">
        <v>440</v>
      </c>
      <c r="AC232" s="6"/>
      <c r="AD232" s="6"/>
      <c r="AE232" s="6"/>
      <c r="AF232" s="6"/>
      <c r="AG232" s="6"/>
    </row>
    <row r="233" spans="1:33" ht="9" customHeight="1">
      <c r="A233" s="6"/>
      <c r="B233" s="102"/>
      <c r="C233" s="102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70"/>
      <c r="P233" s="70"/>
      <c r="Q233" s="65"/>
      <c r="R233" s="65"/>
      <c r="S233" s="65"/>
      <c r="T233" s="65"/>
      <c r="U233" s="6"/>
      <c r="V233" s="6"/>
      <c r="W233" s="6"/>
      <c r="X233" s="6"/>
      <c r="Y233" s="6"/>
      <c r="Z233" s="6"/>
      <c r="AA233" s="6"/>
      <c r="AB233" s="11" t="s">
        <v>441</v>
      </c>
      <c r="AC233" s="6"/>
      <c r="AD233" s="6"/>
      <c r="AE233" s="6"/>
      <c r="AF233" s="6"/>
      <c r="AG233" s="6"/>
    </row>
    <row r="234" spans="1:33" ht="32.25" customHeight="1">
      <c r="A234" s="6"/>
      <c r="B234" s="446" t="s">
        <v>442</v>
      </c>
      <c r="C234" s="391"/>
      <c r="D234" s="391"/>
      <c r="E234" s="392"/>
      <c r="F234" s="446" t="s">
        <v>443</v>
      </c>
      <c r="G234" s="391"/>
      <c r="H234" s="391"/>
      <c r="I234" s="391"/>
      <c r="J234" s="392"/>
      <c r="K234" s="446" t="s">
        <v>444</v>
      </c>
      <c r="L234" s="391"/>
      <c r="M234" s="391"/>
      <c r="N234" s="392"/>
      <c r="O234" s="446" t="s">
        <v>445</v>
      </c>
      <c r="P234" s="391"/>
      <c r="Q234" s="392"/>
      <c r="R234" s="446" t="s">
        <v>446</v>
      </c>
      <c r="S234" s="391"/>
      <c r="T234" s="392"/>
      <c r="U234" s="6"/>
      <c r="V234" s="6"/>
      <c r="W234" s="6"/>
      <c r="X234" s="6"/>
      <c r="Y234" s="6"/>
      <c r="Z234" s="6"/>
      <c r="AA234" s="6"/>
      <c r="AB234" s="11" t="s">
        <v>447</v>
      </c>
      <c r="AC234" s="6"/>
      <c r="AD234" s="6"/>
      <c r="AE234" s="6"/>
      <c r="AF234" s="6"/>
      <c r="AG234" s="6"/>
    </row>
    <row r="235" spans="1:33" ht="33" customHeight="1">
      <c r="A235" s="6"/>
      <c r="B235" s="450" t="s">
        <v>448</v>
      </c>
      <c r="C235" s="391"/>
      <c r="D235" s="391"/>
      <c r="E235" s="392"/>
      <c r="F235" s="487"/>
      <c r="G235" s="391"/>
      <c r="H235" s="391"/>
      <c r="I235" s="391"/>
      <c r="J235" s="392"/>
      <c r="K235" s="485"/>
      <c r="L235" s="391"/>
      <c r="M235" s="391"/>
      <c r="N235" s="392"/>
      <c r="O235" s="485"/>
      <c r="P235" s="391"/>
      <c r="Q235" s="392"/>
      <c r="R235" s="485"/>
      <c r="S235" s="391"/>
      <c r="T235" s="392"/>
      <c r="U235" s="6"/>
      <c r="V235" s="6"/>
      <c r="W235" s="6"/>
      <c r="X235" s="6"/>
      <c r="Y235" s="6"/>
      <c r="Z235" s="6"/>
      <c r="AA235" s="6"/>
      <c r="AB235" s="11" t="s">
        <v>449</v>
      </c>
      <c r="AC235" s="6"/>
      <c r="AD235" s="6"/>
      <c r="AE235" s="6"/>
      <c r="AF235" s="6"/>
      <c r="AG235" s="6"/>
    </row>
    <row r="236" spans="1:33" ht="35.25" customHeight="1">
      <c r="A236" s="6"/>
      <c r="B236" s="450" t="s">
        <v>450</v>
      </c>
      <c r="C236" s="391"/>
      <c r="D236" s="391"/>
      <c r="E236" s="392"/>
      <c r="F236" s="484"/>
      <c r="G236" s="391"/>
      <c r="H236" s="391"/>
      <c r="I236" s="391"/>
      <c r="J236" s="392"/>
      <c r="K236" s="485"/>
      <c r="L236" s="391"/>
      <c r="M236" s="391"/>
      <c r="N236" s="392"/>
      <c r="O236" s="485"/>
      <c r="P236" s="391"/>
      <c r="Q236" s="392"/>
      <c r="R236" s="485"/>
      <c r="S236" s="391"/>
      <c r="T236" s="392"/>
      <c r="U236" s="6"/>
      <c r="V236" s="6"/>
      <c r="W236" s="6"/>
      <c r="X236" s="6"/>
      <c r="Y236" s="6"/>
      <c r="Z236" s="6"/>
      <c r="AA236" s="6"/>
      <c r="AB236" s="11" t="s">
        <v>451</v>
      </c>
      <c r="AC236" s="6"/>
      <c r="AD236" s="6"/>
      <c r="AE236" s="6"/>
      <c r="AF236" s="6"/>
      <c r="AG236" s="6"/>
    </row>
    <row r="237" spans="1:33" ht="12.75" customHeight="1">
      <c r="A237" s="6"/>
      <c r="B237" s="102" t="s">
        <v>452</v>
      </c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65"/>
      <c r="N237" s="65"/>
      <c r="O237" s="70"/>
      <c r="P237" s="70"/>
      <c r="Q237" s="65"/>
      <c r="R237" s="65"/>
      <c r="S237" s="65"/>
      <c r="T237" s="65"/>
      <c r="U237" s="6"/>
      <c r="V237" s="6"/>
      <c r="W237" s="6"/>
      <c r="X237" s="6"/>
      <c r="Y237" s="6"/>
      <c r="Z237" s="6"/>
      <c r="AA237" s="6"/>
      <c r="AB237" s="11" t="s">
        <v>453</v>
      </c>
      <c r="AC237" s="6"/>
      <c r="AD237" s="6"/>
      <c r="AE237" s="6"/>
      <c r="AF237" s="6"/>
      <c r="AG237" s="6"/>
    </row>
    <row r="238" spans="1:33" ht="12.75" customHeight="1">
      <c r="A238" s="6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65"/>
      <c r="N238" s="65"/>
      <c r="O238" s="70"/>
      <c r="P238" s="70"/>
      <c r="Q238" s="65"/>
      <c r="R238" s="65"/>
      <c r="S238" s="65"/>
      <c r="T238" s="65"/>
      <c r="U238" s="6"/>
      <c r="V238" s="6"/>
      <c r="W238" s="6"/>
      <c r="X238" s="6"/>
      <c r="Y238" s="6"/>
      <c r="Z238" s="6"/>
      <c r="AA238" s="6"/>
      <c r="AB238" s="11"/>
      <c r="AC238" s="6"/>
      <c r="AD238" s="6"/>
      <c r="AE238" s="6"/>
      <c r="AF238" s="6"/>
      <c r="AG238" s="6"/>
    </row>
    <row r="239" spans="1:33" ht="12.75" customHeight="1">
      <c r="A239" s="6"/>
      <c r="B239" s="101" t="s">
        <v>454</v>
      </c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65"/>
      <c r="N239" s="65"/>
      <c r="O239" s="70"/>
      <c r="P239" s="70"/>
      <c r="Q239" s="65"/>
      <c r="R239" s="65"/>
      <c r="S239" s="65"/>
      <c r="T239" s="65"/>
      <c r="U239" s="6"/>
      <c r="V239" s="6"/>
      <c r="W239" s="6"/>
      <c r="X239" s="6"/>
      <c r="Y239" s="6"/>
      <c r="Z239" s="6"/>
      <c r="AA239" s="6"/>
      <c r="AB239" s="11" t="s">
        <v>455</v>
      </c>
      <c r="AC239" s="6"/>
      <c r="AD239" s="6"/>
      <c r="AE239" s="6"/>
      <c r="AF239" s="6"/>
      <c r="AG239" s="6"/>
    </row>
    <row r="240" spans="1:33" ht="12.75" customHeight="1">
      <c r="A240" s="6"/>
      <c r="B240" s="101" t="s">
        <v>456</v>
      </c>
      <c r="C240" s="101"/>
      <c r="D240" s="101"/>
      <c r="E240" s="101"/>
      <c r="F240" s="101"/>
      <c r="G240" s="101"/>
      <c r="H240" s="101"/>
      <c r="I240" s="101"/>
      <c r="J240" s="65"/>
      <c r="K240" s="65"/>
      <c r="L240" s="65"/>
      <c r="M240" s="65"/>
      <c r="N240" s="65"/>
      <c r="O240" s="70"/>
      <c r="P240" s="70"/>
      <c r="Q240" s="65"/>
      <c r="R240" s="65"/>
      <c r="S240" s="65"/>
      <c r="T240" s="65"/>
      <c r="U240" s="6"/>
      <c r="V240" s="6"/>
      <c r="W240" s="6"/>
      <c r="X240" s="6"/>
      <c r="Y240" s="6"/>
      <c r="Z240" s="6"/>
      <c r="AA240" s="6"/>
      <c r="AB240" s="11" t="s">
        <v>457</v>
      </c>
      <c r="AC240" s="6"/>
      <c r="AD240" s="6"/>
      <c r="AE240" s="6"/>
      <c r="AF240" s="6"/>
      <c r="AG240" s="6"/>
    </row>
    <row r="241" spans="1:33" ht="9.75" customHeight="1">
      <c r="A241" s="6"/>
      <c r="B241" s="101"/>
      <c r="C241" s="101"/>
      <c r="D241" s="101"/>
      <c r="E241" s="101"/>
      <c r="F241" s="101"/>
      <c r="G241" s="101"/>
      <c r="H241" s="101"/>
      <c r="I241" s="101"/>
      <c r="J241" s="65"/>
      <c r="K241" s="65"/>
      <c r="L241" s="65"/>
      <c r="M241" s="65"/>
      <c r="N241" s="65"/>
      <c r="O241" s="70"/>
      <c r="P241" s="70"/>
      <c r="Q241" s="65"/>
      <c r="R241" s="65"/>
      <c r="S241" s="65"/>
      <c r="T241" s="65"/>
      <c r="U241" s="6"/>
      <c r="V241" s="6"/>
      <c r="W241" s="6"/>
      <c r="X241" s="6"/>
      <c r="Y241" s="6"/>
      <c r="Z241" s="6"/>
      <c r="AA241" s="6"/>
      <c r="AB241" s="11"/>
      <c r="AC241" s="6"/>
      <c r="AD241" s="6"/>
      <c r="AE241" s="6"/>
      <c r="AF241" s="6"/>
      <c r="AG241" s="6"/>
    </row>
    <row r="242" spans="1:33" ht="21" customHeight="1">
      <c r="A242" s="6"/>
      <c r="B242" s="464" t="s">
        <v>458</v>
      </c>
      <c r="C242" s="419"/>
      <c r="D242" s="419"/>
      <c r="E242" s="419"/>
      <c r="F242" s="419"/>
      <c r="G242" s="419"/>
      <c r="H242" s="419"/>
      <c r="I242" s="419"/>
      <c r="J242" s="434"/>
      <c r="K242" s="446" t="s">
        <v>459</v>
      </c>
      <c r="L242" s="391"/>
      <c r="M242" s="391"/>
      <c r="N242" s="391"/>
      <c r="O242" s="391"/>
      <c r="P242" s="391"/>
      <c r="Q242" s="391"/>
      <c r="R242" s="391"/>
      <c r="S242" s="391"/>
      <c r="T242" s="392"/>
      <c r="U242" s="6"/>
      <c r="V242" s="6"/>
      <c r="W242" s="6"/>
      <c r="X242" s="6"/>
      <c r="Y242" s="6"/>
      <c r="Z242" s="6"/>
      <c r="AA242" s="6"/>
      <c r="AB242" s="11" t="s">
        <v>460</v>
      </c>
      <c r="AC242" s="6"/>
      <c r="AD242" s="6"/>
      <c r="AE242" s="6"/>
      <c r="AF242" s="6"/>
      <c r="AG242" s="6"/>
    </row>
    <row r="243" spans="1:33" ht="21.75" customHeight="1">
      <c r="A243" s="6"/>
      <c r="B243" s="436"/>
      <c r="C243" s="407"/>
      <c r="D243" s="407"/>
      <c r="E243" s="407"/>
      <c r="F243" s="407"/>
      <c r="G243" s="407"/>
      <c r="H243" s="407"/>
      <c r="I243" s="407"/>
      <c r="J243" s="428"/>
      <c r="K243" s="446" t="s">
        <v>103</v>
      </c>
      <c r="L243" s="391"/>
      <c r="M243" s="392"/>
      <c r="N243" s="446" t="s">
        <v>461</v>
      </c>
      <c r="O243" s="391"/>
      <c r="P243" s="391"/>
      <c r="Q243" s="392"/>
      <c r="R243" s="446" t="s">
        <v>462</v>
      </c>
      <c r="S243" s="391"/>
      <c r="T243" s="392"/>
      <c r="U243" s="6"/>
      <c r="V243" s="6"/>
      <c r="W243" s="6"/>
      <c r="X243" s="6"/>
      <c r="Y243" s="6"/>
      <c r="Z243" s="6"/>
      <c r="AA243" s="6"/>
      <c r="AB243" s="11" t="s">
        <v>463</v>
      </c>
      <c r="AC243" s="6"/>
      <c r="AD243" s="6"/>
      <c r="AE243" s="6"/>
      <c r="AF243" s="6"/>
      <c r="AG243" s="6"/>
    </row>
    <row r="244" spans="1:33" ht="18.75" customHeight="1">
      <c r="A244" s="6"/>
      <c r="B244" s="414" t="s">
        <v>464</v>
      </c>
      <c r="C244" s="391"/>
      <c r="D244" s="391"/>
      <c r="E244" s="391"/>
      <c r="F244" s="391"/>
      <c r="G244" s="391"/>
      <c r="H244" s="391"/>
      <c r="I244" s="391"/>
      <c r="J244" s="392"/>
      <c r="K244" s="456"/>
      <c r="L244" s="391"/>
      <c r="M244" s="392"/>
      <c r="N244" s="456"/>
      <c r="O244" s="391"/>
      <c r="P244" s="391"/>
      <c r="Q244" s="392"/>
      <c r="R244" s="456"/>
      <c r="S244" s="391"/>
      <c r="T244" s="392"/>
      <c r="U244" s="6"/>
      <c r="V244" s="6"/>
      <c r="W244" s="6"/>
      <c r="X244" s="6"/>
      <c r="Y244" s="6"/>
      <c r="Z244" s="6"/>
      <c r="AA244" s="6"/>
      <c r="AB244" s="11" t="s">
        <v>465</v>
      </c>
      <c r="AC244" s="6"/>
      <c r="AD244" s="6"/>
      <c r="AE244" s="6"/>
      <c r="AF244" s="6"/>
      <c r="AG244" s="6"/>
    </row>
    <row r="245" spans="1:33" ht="16.5" customHeight="1">
      <c r="A245" s="6"/>
      <c r="B245" s="414" t="s">
        <v>466</v>
      </c>
      <c r="C245" s="391"/>
      <c r="D245" s="391"/>
      <c r="E245" s="391"/>
      <c r="F245" s="391"/>
      <c r="G245" s="391"/>
      <c r="H245" s="391"/>
      <c r="I245" s="391"/>
      <c r="J245" s="392"/>
      <c r="K245" s="456"/>
      <c r="L245" s="391"/>
      <c r="M245" s="392"/>
      <c r="N245" s="456"/>
      <c r="O245" s="391"/>
      <c r="P245" s="391"/>
      <c r="Q245" s="392"/>
      <c r="R245" s="456"/>
      <c r="S245" s="391"/>
      <c r="T245" s="392"/>
      <c r="U245" s="6"/>
      <c r="V245" s="6"/>
      <c r="W245" s="6"/>
      <c r="X245" s="6"/>
      <c r="Y245" s="6"/>
      <c r="Z245" s="6"/>
      <c r="AA245" s="6"/>
      <c r="AB245" s="11" t="s">
        <v>467</v>
      </c>
      <c r="AC245" s="6"/>
      <c r="AD245" s="6"/>
      <c r="AE245" s="6"/>
      <c r="AF245" s="6"/>
      <c r="AG245" s="6"/>
    </row>
    <row r="246" spans="1:33" ht="12.75" customHeight="1">
      <c r="A246" s="6"/>
      <c r="B246" s="102" t="s">
        <v>468</v>
      </c>
      <c r="C246" s="102"/>
      <c r="D246" s="102"/>
      <c r="E246" s="102"/>
      <c r="F246" s="102"/>
      <c r="G246" s="102"/>
      <c r="H246" s="102"/>
      <c r="I246" s="102"/>
      <c r="J246" s="102"/>
      <c r="K246" s="102"/>
      <c r="L246" s="65"/>
      <c r="M246" s="65"/>
      <c r="N246" s="65"/>
      <c r="O246" s="70"/>
      <c r="P246" s="70"/>
      <c r="Q246" s="65"/>
      <c r="R246" s="65"/>
      <c r="S246" s="65"/>
      <c r="T246" s="65"/>
      <c r="U246" s="6"/>
      <c r="V246" s="6"/>
      <c r="W246" s="6"/>
      <c r="X246" s="6"/>
      <c r="Y246" s="6"/>
      <c r="Z246" s="6"/>
      <c r="AA246" s="6"/>
      <c r="AB246" s="11" t="s">
        <v>469</v>
      </c>
      <c r="AC246" s="6"/>
      <c r="AD246" s="6"/>
      <c r="AE246" s="6"/>
      <c r="AF246" s="6"/>
      <c r="AG246" s="6"/>
    </row>
    <row r="247" spans="1:33" ht="12.75" customHeight="1">
      <c r="A247" s="6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65"/>
      <c r="N247" s="65"/>
      <c r="O247" s="70"/>
      <c r="P247" s="70"/>
      <c r="Q247" s="65"/>
      <c r="R247" s="65"/>
      <c r="S247" s="65"/>
      <c r="T247" s="65"/>
      <c r="U247" s="6"/>
      <c r="V247" s="6"/>
      <c r="W247" s="6"/>
      <c r="X247" s="6"/>
      <c r="Y247" s="6"/>
      <c r="Z247" s="6"/>
      <c r="AA247" s="6"/>
      <c r="AB247" s="11" t="s">
        <v>470</v>
      </c>
      <c r="AC247" s="6"/>
      <c r="AD247" s="6"/>
      <c r="AE247" s="6"/>
      <c r="AF247" s="6"/>
      <c r="AG247" s="6"/>
    </row>
    <row r="248" spans="1:33" ht="12.75" customHeight="1">
      <c r="A248" s="6"/>
      <c r="B248" s="402"/>
      <c r="C248" s="395"/>
      <c r="D248" s="395"/>
      <c r="E248" s="395"/>
      <c r="F248" s="395"/>
      <c r="G248" s="395"/>
      <c r="H248" s="395"/>
      <c r="I248" s="395"/>
      <c r="J248" s="395"/>
      <c r="K248" s="395"/>
      <c r="L248" s="395"/>
      <c r="M248" s="65"/>
      <c r="N248" s="65"/>
      <c r="O248" s="70"/>
      <c r="P248" s="70"/>
      <c r="Q248" s="65"/>
      <c r="R248" s="65"/>
      <c r="S248" s="65"/>
      <c r="T248" s="65"/>
      <c r="U248" s="6"/>
      <c r="V248" s="6"/>
      <c r="W248" s="6"/>
      <c r="X248" s="6"/>
      <c r="Y248" s="6"/>
      <c r="Z248" s="6"/>
      <c r="AA248" s="6"/>
      <c r="AB248" s="11" t="s">
        <v>471</v>
      </c>
      <c r="AC248" s="6"/>
      <c r="AD248" s="6"/>
      <c r="AE248" s="6"/>
      <c r="AF248" s="6"/>
      <c r="AG248" s="6"/>
    </row>
    <row r="249" spans="1:33" ht="26.25" customHeight="1">
      <c r="A249" s="6"/>
      <c r="B249" s="402" t="s">
        <v>472</v>
      </c>
      <c r="C249" s="395"/>
      <c r="D249" s="395"/>
      <c r="E249" s="395"/>
      <c r="F249" s="395"/>
      <c r="G249" s="395"/>
      <c r="H249" s="395"/>
      <c r="I249" s="395"/>
      <c r="J249" s="395"/>
      <c r="K249" s="395"/>
      <c r="L249" s="395"/>
      <c r="M249" s="65"/>
      <c r="N249" s="65"/>
      <c r="O249" s="70"/>
      <c r="P249" s="70"/>
      <c r="Q249" s="65"/>
      <c r="R249" s="65"/>
      <c r="S249" s="65"/>
      <c r="T249" s="65"/>
      <c r="U249" s="6"/>
      <c r="V249" s="6"/>
      <c r="W249" s="6"/>
      <c r="X249" s="6"/>
      <c r="Y249" s="6"/>
      <c r="Z249" s="6"/>
      <c r="AA249" s="6"/>
      <c r="AB249" s="11"/>
      <c r="AC249" s="6"/>
      <c r="AD249" s="6"/>
      <c r="AE249" s="6"/>
      <c r="AF249" s="6"/>
      <c r="AG249" s="6"/>
    </row>
    <row r="250" spans="1:33" ht="28.5" customHeight="1">
      <c r="A250" s="6"/>
      <c r="B250" s="101" t="s">
        <v>1035</v>
      </c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70"/>
      <c r="P250" s="70"/>
      <c r="Q250" s="65"/>
      <c r="R250" s="65"/>
      <c r="S250" s="65"/>
      <c r="T250" s="65"/>
      <c r="U250" s="6"/>
      <c r="V250" s="6"/>
      <c r="W250" s="6"/>
      <c r="X250" s="6"/>
      <c r="Y250" s="6"/>
      <c r="Z250" s="6"/>
      <c r="AA250" s="6"/>
      <c r="AB250" s="11" t="s">
        <v>473</v>
      </c>
      <c r="AC250" s="6"/>
      <c r="AD250" s="6"/>
      <c r="AE250" s="6"/>
      <c r="AF250" s="6"/>
      <c r="AG250" s="6"/>
    </row>
    <row r="251" spans="1:33" ht="36.75" customHeight="1">
      <c r="A251" s="6"/>
      <c r="B251" s="312"/>
      <c r="C251" s="399" t="s">
        <v>474</v>
      </c>
      <c r="D251" s="391"/>
      <c r="E251" s="391"/>
      <c r="F251" s="391"/>
      <c r="G251" s="391"/>
      <c r="H251" s="391"/>
      <c r="I251" s="392"/>
      <c r="J251" s="399" t="s">
        <v>475</v>
      </c>
      <c r="K251" s="391"/>
      <c r="L251" s="392"/>
      <c r="M251" s="399" t="s">
        <v>476</v>
      </c>
      <c r="N251" s="391"/>
      <c r="O251" s="391"/>
      <c r="P251" s="391"/>
      <c r="Q251" s="391"/>
      <c r="R251" s="391"/>
      <c r="S251" s="391"/>
      <c r="T251" s="392"/>
      <c r="U251" s="6"/>
      <c r="V251" s="6"/>
      <c r="W251" s="6"/>
      <c r="X251" s="6"/>
      <c r="Y251" s="6"/>
      <c r="Z251" s="6"/>
      <c r="AA251" s="6"/>
      <c r="AB251" s="11" t="s">
        <v>477</v>
      </c>
      <c r="AC251" s="6"/>
      <c r="AD251" s="6"/>
      <c r="AE251" s="6"/>
      <c r="AF251" s="6"/>
      <c r="AG251" s="6"/>
    </row>
    <row r="252" spans="1:33" ht="15.75" customHeight="1">
      <c r="A252" s="6"/>
      <c r="B252" s="141" t="s">
        <v>478</v>
      </c>
      <c r="C252" s="473"/>
      <c r="D252" s="391"/>
      <c r="E252" s="391"/>
      <c r="F252" s="391"/>
      <c r="G252" s="391"/>
      <c r="H252" s="391"/>
      <c r="I252" s="392"/>
      <c r="J252" s="473"/>
      <c r="K252" s="391"/>
      <c r="L252" s="392"/>
      <c r="M252" s="474"/>
      <c r="N252" s="391"/>
      <c r="O252" s="391"/>
      <c r="P252" s="391"/>
      <c r="Q252" s="391"/>
      <c r="R252" s="391"/>
      <c r="S252" s="391"/>
      <c r="T252" s="392"/>
      <c r="U252" s="6"/>
      <c r="V252" s="6"/>
      <c r="W252" s="6"/>
      <c r="X252" s="6"/>
      <c r="Y252" s="6"/>
      <c r="Z252" s="6"/>
      <c r="AA252" s="6"/>
      <c r="AB252" s="11" t="s">
        <v>457</v>
      </c>
      <c r="AC252" s="6"/>
      <c r="AD252" s="6"/>
      <c r="AE252" s="6"/>
      <c r="AF252" s="6"/>
      <c r="AG252" s="6"/>
    </row>
    <row r="253" spans="1:33" ht="12.75" customHeight="1">
      <c r="A253" s="6"/>
      <c r="B253" s="141" t="s">
        <v>479</v>
      </c>
      <c r="C253" s="450"/>
      <c r="D253" s="391"/>
      <c r="E253" s="391"/>
      <c r="F253" s="391"/>
      <c r="G253" s="391"/>
      <c r="H253" s="391"/>
      <c r="I253" s="392"/>
      <c r="J253" s="473"/>
      <c r="K253" s="391"/>
      <c r="L253" s="392"/>
      <c r="M253" s="474"/>
      <c r="N253" s="391"/>
      <c r="O253" s="391"/>
      <c r="P253" s="391"/>
      <c r="Q253" s="391"/>
      <c r="R253" s="391"/>
      <c r="S253" s="391"/>
      <c r="T253" s="392"/>
      <c r="U253" s="6"/>
      <c r="V253" s="6"/>
      <c r="W253" s="6"/>
      <c r="X253" s="6"/>
      <c r="Y253" s="6"/>
      <c r="Z253" s="6"/>
      <c r="AA253" s="6"/>
      <c r="AB253" s="11" t="s">
        <v>460</v>
      </c>
      <c r="AC253" s="6"/>
      <c r="AD253" s="6"/>
      <c r="AE253" s="6"/>
      <c r="AF253" s="6"/>
      <c r="AG253" s="6"/>
    </row>
    <row r="254" spans="1:33" ht="12.75" customHeight="1">
      <c r="A254" s="6"/>
      <c r="B254" s="141" t="s">
        <v>480</v>
      </c>
      <c r="C254" s="450"/>
      <c r="D254" s="391"/>
      <c r="E254" s="391"/>
      <c r="F254" s="391"/>
      <c r="G254" s="391"/>
      <c r="H254" s="391"/>
      <c r="I254" s="392"/>
      <c r="J254" s="473"/>
      <c r="K254" s="391"/>
      <c r="L254" s="392"/>
      <c r="M254" s="474"/>
      <c r="N254" s="391"/>
      <c r="O254" s="391"/>
      <c r="P254" s="391"/>
      <c r="Q254" s="391"/>
      <c r="R254" s="391"/>
      <c r="S254" s="391"/>
      <c r="T254" s="392"/>
      <c r="U254" s="6"/>
      <c r="V254" s="6"/>
      <c r="W254" s="6"/>
      <c r="X254" s="6"/>
      <c r="Y254" s="6"/>
      <c r="Z254" s="6"/>
      <c r="AA254" s="6"/>
      <c r="AB254" s="11" t="s">
        <v>463</v>
      </c>
      <c r="AC254" s="6"/>
      <c r="AD254" s="6"/>
      <c r="AE254" s="6"/>
      <c r="AF254" s="6"/>
      <c r="AG254" s="6"/>
    </row>
    <row r="255" spans="1:33" ht="12.75" customHeight="1">
      <c r="A255" s="6"/>
      <c r="B255" s="65" t="s">
        <v>481</v>
      </c>
      <c r="C255" s="69"/>
      <c r="D255" s="69"/>
      <c r="E255" s="69"/>
      <c r="F255" s="69"/>
      <c r="G255" s="69"/>
      <c r="H255" s="69"/>
      <c r="I255" s="69"/>
      <c r="J255" s="137"/>
      <c r="K255" s="137"/>
      <c r="L255" s="137"/>
      <c r="M255" s="70"/>
      <c r="N255" s="70"/>
      <c r="O255" s="70"/>
      <c r="P255" s="70"/>
      <c r="Q255" s="70"/>
      <c r="R255" s="70"/>
      <c r="S255" s="70"/>
      <c r="T255" s="70"/>
      <c r="U255" s="6"/>
      <c r="V255" s="6"/>
      <c r="W255" s="6"/>
      <c r="X255" s="6"/>
      <c r="Y255" s="6"/>
      <c r="Z255" s="6"/>
      <c r="AA255" s="6"/>
      <c r="AB255" s="11" t="s">
        <v>465</v>
      </c>
      <c r="AC255" s="6"/>
      <c r="AD255" s="6"/>
      <c r="AE255" s="6"/>
      <c r="AF255" s="6"/>
      <c r="AG255" s="6"/>
    </row>
    <row r="256" spans="1:33" ht="12.75" customHeight="1">
      <c r="A256" s="6"/>
      <c r="B256" s="65"/>
      <c r="C256" s="69"/>
      <c r="D256" s="69"/>
      <c r="E256" s="69"/>
      <c r="F256" s="69"/>
      <c r="G256" s="69"/>
      <c r="H256" s="69"/>
      <c r="I256" s="69"/>
      <c r="J256" s="137"/>
      <c r="K256" s="137"/>
      <c r="L256" s="137"/>
      <c r="M256" s="70"/>
      <c r="N256" s="70"/>
      <c r="O256" s="70"/>
      <c r="P256" s="70"/>
      <c r="Q256" s="70"/>
      <c r="R256" s="70"/>
      <c r="S256" s="70"/>
      <c r="T256" s="70"/>
      <c r="U256" s="6"/>
      <c r="V256" s="6"/>
      <c r="W256" s="6"/>
      <c r="X256" s="6"/>
      <c r="Y256" s="6"/>
      <c r="Z256" s="6"/>
      <c r="AA256" s="6"/>
      <c r="AB256" s="11"/>
      <c r="AC256" s="6"/>
      <c r="AD256" s="6"/>
      <c r="AE256" s="6"/>
      <c r="AF256" s="6"/>
      <c r="AG256" s="6"/>
    </row>
    <row r="257" spans="1:33" ht="15" customHeight="1">
      <c r="A257" s="6"/>
      <c r="B257" s="475" t="s">
        <v>482</v>
      </c>
      <c r="C257" s="411"/>
      <c r="D257" s="411"/>
      <c r="E257" s="411"/>
      <c r="F257" s="411"/>
      <c r="G257" s="411"/>
      <c r="H257" s="411"/>
      <c r="I257" s="411"/>
      <c r="J257" s="411"/>
      <c r="K257" s="411"/>
      <c r="L257" s="411"/>
      <c r="M257" s="411"/>
      <c r="N257" s="411"/>
      <c r="O257" s="411"/>
      <c r="P257" s="411"/>
      <c r="Q257" s="411"/>
      <c r="R257" s="411"/>
      <c r="S257" s="412"/>
      <c r="T257" s="76"/>
      <c r="U257" s="6"/>
      <c r="V257" s="6"/>
      <c r="W257" s="6"/>
      <c r="X257" s="6"/>
      <c r="Y257" s="6"/>
      <c r="Z257" s="6"/>
      <c r="AA257" s="6"/>
      <c r="AB257" s="11" t="s">
        <v>483</v>
      </c>
      <c r="AC257" s="6"/>
      <c r="AD257" s="6"/>
      <c r="AE257" s="6"/>
      <c r="AF257" s="6"/>
      <c r="AG257" s="6"/>
    </row>
    <row r="258" spans="1:33" ht="15" customHeight="1">
      <c r="A258" s="6"/>
      <c r="B258" s="464" t="s">
        <v>484</v>
      </c>
      <c r="C258" s="419"/>
      <c r="D258" s="419"/>
      <c r="E258" s="419"/>
      <c r="F258" s="419"/>
      <c r="G258" s="419"/>
      <c r="H258" s="419"/>
      <c r="I258" s="419"/>
      <c r="J258" s="434"/>
      <c r="K258" s="464" t="s">
        <v>1036</v>
      </c>
      <c r="L258" s="419"/>
      <c r="M258" s="419"/>
      <c r="N258" s="434"/>
      <c r="O258" s="446" t="s">
        <v>485</v>
      </c>
      <c r="P258" s="391"/>
      <c r="Q258" s="391"/>
      <c r="R258" s="391"/>
      <c r="S258" s="391"/>
      <c r="T258" s="392"/>
      <c r="U258" s="6"/>
      <c r="V258" s="6"/>
      <c r="W258" s="6"/>
      <c r="X258" s="6"/>
      <c r="Y258" s="6"/>
      <c r="Z258" s="6"/>
      <c r="AA258" s="6"/>
      <c r="AB258" s="11" t="s">
        <v>486</v>
      </c>
      <c r="AC258" s="6"/>
      <c r="AD258" s="6"/>
      <c r="AE258" s="6"/>
      <c r="AF258" s="6"/>
      <c r="AG258" s="6"/>
    </row>
    <row r="259" spans="1:33" ht="18" customHeight="1">
      <c r="A259" s="6"/>
      <c r="B259" s="436"/>
      <c r="C259" s="407"/>
      <c r="D259" s="407"/>
      <c r="E259" s="407"/>
      <c r="F259" s="407"/>
      <c r="G259" s="407"/>
      <c r="H259" s="407"/>
      <c r="I259" s="407"/>
      <c r="J259" s="428"/>
      <c r="K259" s="436"/>
      <c r="L259" s="407"/>
      <c r="M259" s="407"/>
      <c r="N259" s="428"/>
      <c r="O259" s="446" t="s">
        <v>478</v>
      </c>
      <c r="P259" s="392"/>
      <c r="Q259" s="446" t="s">
        <v>479</v>
      </c>
      <c r="R259" s="392"/>
      <c r="S259" s="446" t="s">
        <v>480</v>
      </c>
      <c r="T259" s="392"/>
      <c r="U259" s="6"/>
      <c r="V259" s="6"/>
      <c r="W259" s="6"/>
      <c r="X259" s="6"/>
      <c r="Y259" s="6"/>
      <c r="Z259" s="6"/>
      <c r="AA259" s="6"/>
      <c r="AB259" s="11" t="s">
        <v>487</v>
      </c>
      <c r="AC259" s="6"/>
      <c r="AD259" s="6"/>
      <c r="AE259" s="6"/>
      <c r="AF259" s="6"/>
      <c r="AG259" s="6"/>
    </row>
    <row r="260" spans="1:33" ht="18.75" customHeight="1">
      <c r="A260" s="6"/>
      <c r="B260" s="96">
        <v>1</v>
      </c>
      <c r="C260" s="465"/>
      <c r="D260" s="391"/>
      <c r="E260" s="391"/>
      <c r="F260" s="391"/>
      <c r="G260" s="391"/>
      <c r="H260" s="391"/>
      <c r="I260" s="391"/>
      <c r="J260" s="392"/>
      <c r="K260" s="462"/>
      <c r="L260" s="391"/>
      <c r="M260" s="391"/>
      <c r="N260" s="392"/>
      <c r="O260" s="470"/>
      <c r="P260" s="392"/>
      <c r="Q260" s="462"/>
      <c r="R260" s="392"/>
      <c r="S260" s="462"/>
      <c r="T260" s="392"/>
      <c r="U260" s="6"/>
      <c r="V260" s="6"/>
      <c r="W260" s="6"/>
      <c r="X260" s="6"/>
      <c r="Y260" s="6"/>
      <c r="Z260" s="6"/>
      <c r="AA260" s="6"/>
      <c r="AB260" s="11" t="s">
        <v>488</v>
      </c>
      <c r="AC260" s="6"/>
      <c r="AD260" s="6"/>
      <c r="AE260" s="6"/>
      <c r="AF260" s="6"/>
      <c r="AG260" s="6"/>
    </row>
    <row r="261" spans="1:33" ht="17.25" customHeight="1">
      <c r="A261" s="6"/>
      <c r="B261" s="96">
        <v>2</v>
      </c>
      <c r="C261" s="465"/>
      <c r="D261" s="391"/>
      <c r="E261" s="391"/>
      <c r="F261" s="391"/>
      <c r="G261" s="391"/>
      <c r="H261" s="391"/>
      <c r="I261" s="391"/>
      <c r="J261" s="392"/>
      <c r="K261" s="462"/>
      <c r="L261" s="391"/>
      <c r="M261" s="391"/>
      <c r="N261" s="392"/>
      <c r="O261" s="470"/>
      <c r="P261" s="392"/>
      <c r="Q261" s="462"/>
      <c r="R261" s="392"/>
      <c r="S261" s="462"/>
      <c r="T261" s="392"/>
      <c r="U261" s="6"/>
      <c r="V261" s="6"/>
      <c r="W261" s="6"/>
      <c r="X261" s="6"/>
      <c r="Y261" s="6"/>
      <c r="Z261" s="6"/>
      <c r="AA261" s="6"/>
      <c r="AB261" s="11" t="s">
        <v>489</v>
      </c>
      <c r="AC261" s="6"/>
      <c r="AD261" s="6"/>
      <c r="AE261" s="6"/>
      <c r="AF261" s="6"/>
      <c r="AG261" s="6"/>
    </row>
    <row r="262" spans="1:33" ht="12.75" customHeight="1">
      <c r="A262" s="6"/>
      <c r="B262" s="96">
        <v>3</v>
      </c>
      <c r="C262" s="465"/>
      <c r="D262" s="391"/>
      <c r="E262" s="391"/>
      <c r="F262" s="391"/>
      <c r="G262" s="391"/>
      <c r="H262" s="391"/>
      <c r="I262" s="391"/>
      <c r="J262" s="392"/>
      <c r="K262" s="462"/>
      <c r="L262" s="391"/>
      <c r="M262" s="391"/>
      <c r="N262" s="392"/>
      <c r="O262" s="470"/>
      <c r="P262" s="392"/>
      <c r="Q262" s="462"/>
      <c r="R262" s="392"/>
      <c r="S262" s="462"/>
      <c r="T262" s="392"/>
      <c r="U262" s="6"/>
      <c r="V262" s="6"/>
      <c r="W262" s="6"/>
      <c r="X262" s="6"/>
      <c r="Y262" s="6"/>
      <c r="Z262" s="6"/>
      <c r="AA262" s="6"/>
      <c r="AB262" s="11" t="s">
        <v>490</v>
      </c>
      <c r="AC262" s="6"/>
      <c r="AD262" s="6"/>
      <c r="AE262" s="6"/>
      <c r="AF262" s="6"/>
      <c r="AG262" s="6"/>
    </row>
    <row r="263" spans="1:33" ht="12.75" customHeight="1">
      <c r="A263" s="6"/>
      <c r="B263" s="96">
        <v>4</v>
      </c>
      <c r="C263" s="465"/>
      <c r="D263" s="391"/>
      <c r="E263" s="391"/>
      <c r="F263" s="391"/>
      <c r="G263" s="391"/>
      <c r="H263" s="391"/>
      <c r="I263" s="391"/>
      <c r="J263" s="392"/>
      <c r="K263" s="462"/>
      <c r="L263" s="391"/>
      <c r="M263" s="391"/>
      <c r="N263" s="392"/>
      <c r="O263" s="470"/>
      <c r="P263" s="392"/>
      <c r="Q263" s="462"/>
      <c r="R263" s="392"/>
      <c r="S263" s="462"/>
      <c r="T263" s="392"/>
      <c r="U263" s="6"/>
      <c r="V263" s="6"/>
      <c r="W263" s="6"/>
      <c r="X263" s="6"/>
      <c r="Y263" s="6"/>
      <c r="Z263" s="6"/>
      <c r="AA263" s="6"/>
      <c r="AB263" s="11" t="s">
        <v>491</v>
      </c>
      <c r="AC263" s="6"/>
      <c r="AD263" s="6"/>
      <c r="AE263" s="6"/>
      <c r="AF263" s="6"/>
      <c r="AG263" s="6"/>
    </row>
    <row r="264" spans="1:33" ht="12.75" customHeight="1">
      <c r="A264" s="6"/>
      <c r="B264" s="97"/>
      <c r="C264" s="471"/>
      <c r="D264" s="404"/>
      <c r="E264" s="404"/>
      <c r="F264" s="404"/>
      <c r="G264" s="404"/>
      <c r="H264" s="404"/>
      <c r="I264" s="404"/>
      <c r="J264" s="405"/>
      <c r="K264" s="466"/>
      <c r="L264" s="404"/>
      <c r="M264" s="404"/>
      <c r="N264" s="405"/>
      <c r="O264" s="466"/>
      <c r="P264" s="405"/>
      <c r="Q264" s="466"/>
      <c r="R264" s="405"/>
      <c r="S264" s="466"/>
      <c r="T264" s="405"/>
      <c r="U264" s="6"/>
      <c r="V264" s="6"/>
      <c r="W264" s="6"/>
      <c r="X264" s="6"/>
      <c r="Y264" s="6"/>
      <c r="Z264" s="6"/>
      <c r="AA264" s="6"/>
      <c r="AB264" s="11" t="s">
        <v>492</v>
      </c>
      <c r="AC264" s="6"/>
      <c r="AD264" s="6"/>
      <c r="AE264" s="6"/>
      <c r="AF264" s="6"/>
      <c r="AG264" s="6"/>
    </row>
    <row r="265" spans="1:33" ht="15" customHeight="1">
      <c r="A265" s="6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65"/>
      <c r="N265" s="65"/>
      <c r="O265" s="70"/>
      <c r="P265" s="70"/>
      <c r="Q265" s="65"/>
      <c r="R265" s="65"/>
      <c r="S265" s="65"/>
      <c r="T265" s="65"/>
      <c r="U265" s="6"/>
      <c r="V265" s="6"/>
      <c r="W265" s="6"/>
      <c r="X265" s="6"/>
      <c r="Y265" s="6"/>
      <c r="Z265" s="6"/>
      <c r="AA265" s="6"/>
      <c r="AB265" s="11" t="s">
        <v>493</v>
      </c>
      <c r="AC265" s="6"/>
      <c r="AD265" s="6"/>
      <c r="AE265" s="6"/>
      <c r="AF265" s="6"/>
      <c r="AG265" s="6"/>
    </row>
    <row r="266" spans="1:33" ht="12.75" customHeight="1">
      <c r="A266" s="6"/>
      <c r="B266" s="472" t="s">
        <v>1037</v>
      </c>
      <c r="C266" s="411"/>
      <c r="D266" s="411"/>
      <c r="E266" s="411"/>
      <c r="F266" s="411"/>
      <c r="G266" s="411"/>
      <c r="H266" s="411"/>
      <c r="I266" s="411"/>
      <c r="J266" s="411"/>
      <c r="K266" s="411"/>
      <c r="L266" s="411"/>
      <c r="M266" s="411"/>
      <c r="N266" s="411"/>
      <c r="O266" s="411"/>
      <c r="P266" s="411"/>
      <c r="Q266" s="411"/>
      <c r="R266" s="411"/>
      <c r="S266" s="411"/>
      <c r="T266" s="412"/>
      <c r="U266" s="6"/>
      <c r="V266" s="6"/>
      <c r="W266" s="6"/>
      <c r="X266" s="6"/>
      <c r="Y266" s="6"/>
      <c r="Z266" s="6"/>
      <c r="AA266" s="6"/>
      <c r="AB266" s="11" t="s">
        <v>494</v>
      </c>
      <c r="AC266" s="6"/>
      <c r="AD266" s="6"/>
      <c r="AE266" s="6"/>
      <c r="AF266" s="6"/>
      <c r="AG266" s="6"/>
    </row>
    <row r="267" spans="1:33" ht="26.25" customHeight="1">
      <c r="A267" s="6"/>
      <c r="B267" s="464" t="s">
        <v>495</v>
      </c>
      <c r="C267" s="419"/>
      <c r="D267" s="419"/>
      <c r="E267" s="419"/>
      <c r="F267" s="419"/>
      <c r="G267" s="419"/>
      <c r="H267" s="419"/>
      <c r="I267" s="419"/>
      <c r="J267" s="434"/>
      <c r="K267" s="446" t="s">
        <v>496</v>
      </c>
      <c r="L267" s="391"/>
      <c r="M267" s="391"/>
      <c r="N267" s="391"/>
      <c r="O267" s="391"/>
      <c r="P267" s="391"/>
      <c r="Q267" s="391"/>
      <c r="R267" s="391"/>
      <c r="S267" s="391"/>
      <c r="T267" s="392"/>
      <c r="U267" s="6"/>
      <c r="V267" s="6"/>
      <c r="W267" s="6"/>
      <c r="X267" s="6"/>
      <c r="Y267" s="6"/>
      <c r="Z267" s="6"/>
      <c r="AA267" s="6"/>
      <c r="AB267" s="11" t="s">
        <v>497</v>
      </c>
      <c r="AC267" s="6"/>
      <c r="AD267" s="6"/>
      <c r="AE267" s="6"/>
      <c r="AF267" s="6"/>
      <c r="AG267" s="6"/>
    </row>
    <row r="268" spans="1:33" ht="38.25" customHeight="1">
      <c r="A268" s="6"/>
      <c r="B268" s="436"/>
      <c r="C268" s="407"/>
      <c r="D268" s="407"/>
      <c r="E268" s="407"/>
      <c r="F268" s="407"/>
      <c r="G268" s="407"/>
      <c r="H268" s="407"/>
      <c r="I268" s="407"/>
      <c r="J268" s="428"/>
      <c r="K268" s="446" t="s">
        <v>498</v>
      </c>
      <c r="L268" s="392"/>
      <c r="M268" s="446" t="s">
        <v>499</v>
      </c>
      <c r="N268" s="392"/>
      <c r="O268" s="446" t="s">
        <v>500</v>
      </c>
      <c r="P268" s="392"/>
      <c r="Q268" s="313" t="s">
        <v>501</v>
      </c>
      <c r="R268" s="446" t="s">
        <v>502</v>
      </c>
      <c r="S268" s="392"/>
      <c r="T268" s="99" t="s">
        <v>503</v>
      </c>
      <c r="U268" s="6"/>
      <c r="V268" s="6"/>
      <c r="W268" s="6"/>
      <c r="X268" s="6"/>
      <c r="Y268" s="6"/>
      <c r="Z268" s="6"/>
      <c r="AA268" s="6"/>
      <c r="AB268" s="11" t="s">
        <v>504</v>
      </c>
      <c r="AC268" s="6"/>
      <c r="AD268" s="6"/>
      <c r="AE268" s="6"/>
      <c r="AF268" s="6"/>
      <c r="AG268" s="6"/>
    </row>
    <row r="269" spans="1:33" ht="24.75" customHeight="1">
      <c r="A269" s="6"/>
      <c r="B269" s="465" t="s">
        <v>505</v>
      </c>
      <c r="C269" s="391"/>
      <c r="D269" s="391"/>
      <c r="E269" s="391"/>
      <c r="F269" s="391"/>
      <c r="G269" s="391"/>
      <c r="H269" s="391"/>
      <c r="I269" s="391"/>
      <c r="J269" s="392"/>
      <c r="K269" s="447"/>
      <c r="L269" s="392"/>
      <c r="M269" s="447"/>
      <c r="N269" s="392"/>
      <c r="O269" s="447"/>
      <c r="P269" s="392"/>
      <c r="Q269" s="89"/>
      <c r="R269" s="460"/>
      <c r="S269" s="392"/>
      <c r="T269" s="89"/>
      <c r="U269" s="6"/>
      <c r="V269" s="6"/>
      <c r="W269" s="6"/>
      <c r="X269" s="6"/>
      <c r="Y269" s="6"/>
      <c r="Z269" s="6"/>
      <c r="AA269" s="6"/>
      <c r="AB269" s="11" t="s">
        <v>506</v>
      </c>
      <c r="AC269" s="6"/>
      <c r="AD269" s="6"/>
      <c r="AE269" s="6"/>
      <c r="AF269" s="6"/>
      <c r="AG269" s="6"/>
    </row>
    <row r="270" spans="1:33" ht="18" customHeight="1">
      <c r="A270" s="6"/>
      <c r="B270" s="414" t="s">
        <v>466</v>
      </c>
      <c r="C270" s="391"/>
      <c r="D270" s="391"/>
      <c r="E270" s="391"/>
      <c r="F270" s="391"/>
      <c r="G270" s="391"/>
      <c r="H270" s="391"/>
      <c r="I270" s="391"/>
      <c r="J270" s="392"/>
      <c r="K270" s="456"/>
      <c r="L270" s="392"/>
      <c r="M270" s="456"/>
      <c r="N270" s="392"/>
      <c r="O270" s="456"/>
      <c r="P270" s="392"/>
      <c r="Q270" s="55"/>
      <c r="R270" s="390"/>
      <c r="S270" s="392"/>
      <c r="T270" s="55"/>
      <c r="U270" s="6"/>
      <c r="V270" s="6"/>
      <c r="W270" s="6"/>
      <c r="X270" s="6"/>
      <c r="Y270" s="6"/>
      <c r="Z270" s="6"/>
      <c r="AA270" s="6"/>
      <c r="AB270" s="11" t="s">
        <v>507</v>
      </c>
      <c r="AC270" s="6"/>
      <c r="AD270" s="6"/>
      <c r="AE270" s="6"/>
      <c r="AF270" s="6"/>
      <c r="AG270" s="6"/>
    </row>
    <row r="271" spans="1:33" ht="12.75" customHeight="1">
      <c r="A271" s="6"/>
      <c r="B271" s="137"/>
      <c r="C271" s="137"/>
      <c r="D271" s="137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150"/>
      <c r="Q271" s="150"/>
      <c r="R271" s="150"/>
      <c r="S271" s="150"/>
      <c r="T271" s="150"/>
      <c r="U271" s="6"/>
      <c r="V271" s="6"/>
      <c r="W271" s="6"/>
      <c r="X271" s="6"/>
      <c r="Y271" s="6"/>
      <c r="Z271" s="6"/>
      <c r="AA271" s="6"/>
      <c r="AB271" s="11" t="s">
        <v>508</v>
      </c>
      <c r="AC271" s="6"/>
      <c r="AD271" s="6"/>
      <c r="AE271" s="6"/>
      <c r="AF271" s="6"/>
      <c r="AG271" s="6"/>
    </row>
    <row r="272" spans="1:33" ht="18.75" customHeight="1">
      <c r="A272" s="6"/>
      <c r="B272" s="429" t="s">
        <v>509</v>
      </c>
      <c r="C272" s="404"/>
      <c r="D272" s="404"/>
      <c r="E272" s="404"/>
      <c r="F272" s="404"/>
      <c r="G272" s="404"/>
      <c r="H272" s="404"/>
      <c r="I272" s="404"/>
      <c r="J272" s="404"/>
      <c r="K272" s="404"/>
      <c r="L272" s="404"/>
      <c r="M272" s="404"/>
      <c r="N272" s="404"/>
      <c r="O272" s="404"/>
      <c r="P272" s="404"/>
      <c r="Q272" s="404"/>
      <c r="R272" s="404"/>
      <c r="S272" s="404"/>
      <c r="T272" s="405"/>
      <c r="U272" s="6"/>
      <c r="V272" s="6"/>
      <c r="W272" s="6"/>
      <c r="X272" s="6"/>
      <c r="Y272" s="6"/>
      <c r="Z272" s="6"/>
      <c r="AA272" s="6"/>
      <c r="AB272" s="11" t="s">
        <v>510</v>
      </c>
      <c r="AC272" s="6"/>
      <c r="AD272" s="6"/>
      <c r="AE272" s="6"/>
      <c r="AF272" s="6"/>
      <c r="AG272" s="6"/>
    </row>
    <row r="273" spans="1:33" ht="24.75" customHeight="1">
      <c r="A273" s="6"/>
      <c r="B273" s="457" t="s">
        <v>495</v>
      </c>
      <c r="C273" s="419"/>
      <c r="D273" s="419"/>
      <c r="E273" s="419"/>
      <c r="F273" s="419"/>
      <c r="G273" s="419"/>
      <c r="H273" s="419"/>
      <c r="I273" s="419"/>
      <c r="J273" s="434"/>
      <c r="K273" s="399" t="s">
        <v>511</v>
      </c>
      <c r="L273" s="391"/>
      <c r="M273" s="391"/>
      <c r="N273" s="391"/>
      <c r="O273" s="391"/>
      <c r="P273" s="391"/>
      <c r="Q273" s="391"/>
      <c r="R273" s="391"/>
      <c r="S273" s="391"/>
      <c r="T273" s="392"/>
      <c r="U273" s="6"/>
      <c r="V273" s="6"/>
      <c r="W273" s="6"/>
      <c r="X273" s="6"/>
      <c r="Y273" s="6"/>
      <c r="Z273" s="6"/>
      <c r="AA273" s="6"/>
      <c r="AB273" s="11" t="s">
        <v>512</v>
      </c>
      <c r="AC273" s="6"/>
      <c r="AD273" s="6"/>
      <c r="AE273" s="6"/>
      <c r="AF273" s="6"/>
      <c r="AG273" s="6"/>
    </row>
    <row r="274" spans="1:33" ht="25.5" customHeight="1">
      <c r="A274" s="6"/>
      <c r="B274" s="436"/>
      <c r="C274" s="407"/>
      <c r="D274" s="407"/>
      <c r="E274" s="407"/>
      <c r="F274" s="407"/>
      <c r="G274" s="407"/>
      <c r="H274" s="407"/>
      <c r="I274" s="407"/>
      <c r="J274" s="428"/>
      <c r="K274" s="399" t="s">
        <v>93</v>
      </c>
      <c r="L274" s="392"/>
      <c r="M274" s="399" t="s">
        <v>513</v>
      </c>
      <c r="N274" s="392"/>
      <c r="O274" s="399" t="s">
        <v>514</v>
      </c>
      <c r="P274" s="391"/>
      <c r="Q274" s="455"/>
      <c r="R274" s="446" t="s">
        <v>515</v>
      </c>
      <c r="S274" s="391"/>
      <c r="T274" s="392"/>
      <c r="U274" s="6"/>
      <c r="V274" s="6"/>
      <c r="W274" s="6"/>
      <c r="X274" s="6"/>
      <c r="Y274" s="6"/>
      <c r="Z274" s="6"/>
      <c r="AA274" s="6"/>
      <c r="AB274" s="11" t="s">
        <v>516</v>
      </c>
      <c r="AC274" s="6"/>
      <c r="AD274" s="6"/>
      <c r="AE274" s="6"/>
      <c r="AF274" s="6"/>
      <c r="AG274" s="6"/>
    </row>
    <row r="275" spans="1:33" ht="23.25" customHeight="1">
      <c r="A275" s="6"/>
      <c r="B275" s="468" t="s">
        <v>517</v>
      </c>
      <c r="C275" s="391"/>
      <c r="D275" s="391"/>
      <c r="E275" s="391"/>
      <c r="F275" s="391"/>
      <c r="G275" s="391"/>
      <c r="H275" s="391"/>
      <c r="I275" s="391"/>
      <c r="J275" s="392"/>
      <c r="K275" s="456"/>
      <c r="L275" s="392"/>
      <c r="M275" s="456"/>
      <c r="N275" s="392"/>
      <c r="O275" s="467"/>
      <c r="P275" s="391"/>
      <c r="Q275" s="392"/>
      <c r="R275" s="390"/>
      <c r="S275" s="391"/>
      <c r="T275" s="392"/>
      <c r="U275" s="6"/>
      <c r="V275" s="6"/>
      <c r="W275" s="6"/>
      <c r="X275" s="6"/>
      <c r="Y275" s="6"/>
      <c r="Z275" s="6"/>
      <c r="AA275" s="6"/>
      <c r="AB275" s="11" t="s">
        <v>518</v>
      </c>
      <c r="AC275" s="6"/>
      <c r="AD275" s="6"/>
      <c r="AE275" s="6"/>
      <c r="AF275" s="6"/>
      <c r="AG275" s="6"/>
    </row>
    <row r="276" spans="1:33" ht="15" customHeight="1">
      <c r="A276" s="6"/>
      <c r="B276" s="469" t="s">
        <v>466</v>
      </c>
      <c r="C276" s="391"/>
      <c r="D276" s="391"/>
      <c r="E276" s="391"/>
      <c r="F276" s="391"/>
      <c r="G276" s="391"/>
      <c r="H276" s="391"/>
      <c r="I276" s="391"/>
      <c r="J276" s="392"/>
      <c r="K276" s="456"/>
      <c r="L276" s="392"/>
      <c r="M276" s="456"/>
      <c r="N276" s="392"/>
      <c r="O276" s="467"/>
      <c r="P276" s="391"/>
      <c r="Q276" s="392"/>
      <c r="R276" s="390"/>
      <c r="S276" s="391"/>
      <c r="T276" s="392"/>
      <c r="U276" s="6"/>
      <c r="V276" s="6"/>
      <c r="W276" s="6"/>
      <c r="X276" s="6"/>
      <c r="Y276" s="6"/>
      <c r="Z276" s="6"/>
      <c r="AA276" s="6"/>
      <c r="AB276" s="11" t="s">
        <v>519</v>
      </c>
      <c r="AC276" s="6"/>
      <c r="AD276" s="6"/>
      <c r="AE276" s="6"/>
      <c r="AF276" s="6"/>
      <c r="AG276" s="6"/>
    </row>
    <row r="277" spans="1:33" ht="12.75" customHeight="1">
      <c r="A277" s="6"/>
      <c r="B277" s="137"/>
      <c r="C277" s="137"/>
      <c r="D277" s="137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150"/>
      <c r="S277" s="150"/>
      <c r="T277" s="150"/>
      <c r="U277" s="6"/>
      <c r="V277" s="6"/>
      <c r="W277" s="6"/>
      <c r="X277" s="6"/>
      <c r="Y277" s="6"/>
      <c r="Z277" s="6"/>
      <c r="AA277" s="6"/>
      <c r="AB277" s="11"/>
      <c r="AC277" s="6"/>
      <c r="AD277" s="6"/>
      <c r="AE277" s="6"/>
      <c r="AF277" s="6"/>
      <c r="AG277" s="6"/>
    </row>
    <row r="278" spans="1:33" ht="12.75" customHeight="1">
      <c r="A278" s="6"/>
      <c r="B278" s="137"/>
      <c r="C278" s="137"/>
      <c r="D278" s="137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150"/>
      <c r="S278" s="150"/>
      <c r="T278" s="150"/>
      <c r="U278" s="6"/>
      <c r="V278" s="6"/>
      <c r="W278" s="6"/>
      <c r="X278" s="6"/>
      <c r="Y278" s="6"/>
      <c r="Z278" s="6"/>
      <c r="AA278" s="6"/>
      <c r="AB278" s="11"/>
      <c r="AC278" s="6"/>
      <c r="AD278" s="6"/>
      <c r="AE278" s="6"/>
      <c r="AF278" s="6"/>
      <c r="AG278" s="6"/>
    </row>
    <row r="279" spans="1:33" ht="12.75" customHeight="1">
      <c r="A279" s="6"/>
      <c r="B279" s="402" t="s">
        <v>520</v>
      </c>
      <c r="C279" s="395"/>
      <c r="D279" s="395"/>
      <c r="E279" s="395"/>
      <c r="F279" s="395"/>
      <c r="G279" s="395"/>
      <c r="H279" s="395"/>
      <c r="I279" s="395"/>
      <c r="J279" s="395"/>
      <c r="K279" s="395"/>
      <c r="L279" s="395"/>
      <c r="M279" s="65"/>
      <c r="N279" s="65"/>
      <c r="O279" s="70"/>
      <c r="P279" s="70"/>
      <c r="Q279" s="65"/>
      <c r="R279" s="65"/>
      <c r="S279" s="65"/>
      <c r="T279" s="65"/>
      <c r="U279" s="6"/>
      <c r="V279" s="6"/>
      <c r="W279" s="6"/>
      <c r="X279" s="6"/>
      <c r="Y279" s="6"/>
      <c r="Z279" s="6"/>
      <c r="AA279" s="6"/>
      <c r="AB279" s="11" t="s">
        <v>521</v>
      </c>
      <c r="AC279" s="6"/>
      <c r="AD279" s="6"/>
      <c r="AE279" s="6"/>
      <c r="AF279" s="6"/>
      <c r="AG279" s="6"/>
    </row>
    <row r="280" spans="1:33" ht="12.75" customHeight="1">
      <c r="A280" s="6"/>
      <c r="B280" s="101" t="s">
        <v>522</v>
      </c>
      <c r="C280" s="102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70"/>
      <c r="P280" s="70"/>
      <c r="Q280" s="65"/>
      <c r="R280" s="65"/>
      <c r="S280" s="65"/>
      <c r="T280" s="65"/>
      <c r="U280" s="6"/>
      <c r="V280" s="6"/>
      <c r="W280" s="6"/>
      <c r="X280" s="6"/>
      <c r="Y280" s="6"/>
      <c r="Z280" s="6"/>
      <c r="AA280" s="6"/>
      <c r="AB280" s="11" t="s">
        <v>523</v>
      </c>
      <c r="AC280" s="6"/>
      <c r="AD280" s="6"/>
      <c r="AE280" s="6"/>
      <c r="AF280" s="6"/>
      <c r="AG280" s="6"/>
    </row>
    <row r="281" spans="1:33" ht="14.25" customHeight="1">
      <c r="A281" s="6"/>
      <c r="B281" s="458"/>
      <c r="C281" s="419"/>
      <c r="D281" s="419"/>
      <c r="E281" s="419"/>
      <c r="F281" s="419"/>
      <c r="G281" s="419"/>
      <c r="H281" s="419"/>
      <c r="I281" s="419"/>
      <c r="J281" s="419"/>
      <c r="K281" s="419"/>
      <c r="L281" s="419"/>
      <c r="M281" s="419"/>
      <c r="N281" s="419"/>
      <c r="O281" s="419"/>
      <c r="P281" s="419"/>
      <c r="Q281" s="419"/>
      <c r="R281" s="419"/>
      <c r="S281" s="419"/>
      <c r="T281" s="434"/>
      <c r="U281" s="6"/>
      <c r="V281" s="6"/>
      <c r="W281" s="6"/>
      <c r="X281" s="6"/>
      <c r="Y281" s="6"/>
      <c r="Z281" s="6"/>
      <c r="AA281" s="6"/>
      <c r="AB281" s="11" t="s">
        <v>524</v>
      </c>
      <c r="AC281" s="6"/>
      <c r="AD281" s="6"/>
      <c r="AE281" s="6"/>
      <c r="AF281" s="6"/>
      <c r="AG281" s="6"/>
    </row>
    <row r="282" spans="1:33" ht="14.25" customHeight="1">
      <c r="A282" s="6"/>
      <c r="B282" s="435"/>
      <c r="C282" s="395"/>
      <c r="D282" s="395"/>
      <c r="E282" s="395"/>
      <c r="F282" s="395"/>
      <c r="G282" s="395"/>
      <c r="H282" s="395"/>
      <c r="I282" s="395"/>
      <c r="J282" s="395"/>
      <c r="K282" s="395"/>
      <c r="L282" s="395"/>
      <c r="M282" s="395"/>
      <c r="N282" s="395"/>
      <c r="O282" s="395"/>
      <c r="P282" s="395"/>
      <c r="Q282" s="395"/>
      <c r="R282" s="395"/>
      <c r="S282" s="395"/>
      <c r="T282" s="396"/>
      <c r="U282" s="6"/>
      <c r="V282" s="6"/>
      <c r="W282" s="6"/>
      <c r="X282" s="6"/>
      <c r="Y282" s="6"/>
      <c r="Z282" s="6"/>
      <c r="AA282" s="6"/>
      <c r="AB282" s="11"/>
      <c r="AC282" s="6"/>
      <c r="AD282" s="6"/>
      <c r="AE282" s="6"/>
      <c r="AF282" s="6"/>
      <c r="AG282" s="6"/>
    </row>
    <row r="283" spans="1:33" ht="14.25" customHeight="1">
      <c r="A283" s="6"/>
      <c r="B283" s="435"/>
      <c r="C283" s="395"/>
      <c r="D283" s="395"/>
      <c r="E283" s="395"/>
      <c r="F283" s="395"/>
      <c r="G283" s="395"/>
      <c r="H283" s="395"/>
      <c r="I283" s="395"/>
      <c r="J283" s="395"/>
      <c r="K283" s="395"/>
      <c r="L283" s="395"/>
      <c r="M283" s="395"/>
      <c r="N283" s="395"/>
      <c r="O283" s="395"/>
      <c r="P283" s="395"/>
      <c r="Q283" s="395"/>
      <c r="R283" s="395"/>
      <c r="S283" s="395"/>
      <c r="T283" s="396"/>
      <c r="U283" s="6"/>
      <c r="V283" s="6"/>
      <c r="W283" s="6"/>
      <c r="X283" s="6"/>
      <c r="Y283" s="6"/>
      <c r="Z283" s="6"/>
      <c r="AA283" s="6"/>
      <c r="AB283" s="11"/>
      <c r="AC283" s="6"/>
      <c r="AD283" s="6"/>
      <c r="AE283" s="6"/>
      <c r="AF283" s="6"/>
      <c r="AG283" s="6"/>
    </row>
    <row r="284" spans="1:33" ht="14.25" customHeight="1">
      <c r="A284" s="6"/>
      <c r="B284" s="435"/>
      <c r="C284" s="395"/>
      <c r="D284" s="395"/>
      <c r="E284" s="395"/>
      <c r="F284" s="395"/>
      <c r="G284" s="395"/>
      <c r="H284" s="395"/>
      <c r="I284" s="395"/>
      <c r="J284" s="395"/>
      <c r="K284" s="395"/>
      <c r="L284" s="395"/>
      <c r="M284" s="395"/>
      <c r="N284" s="395"/>
      <c r="O284" s="395"/>
      <c r="P284" s="395"/>
      <c r="Q284" s="395"/>
      <c r="R284" s="395"/>
      <c r="S284" s="395"/>
      <c r="T284" s="396"/>
      <c r="U284" s="6"/>
      <c r="V284" s="6"/>
      <c r="W284" s="6"/>
      <c r="X284" s="6"/>
      <c r="Y284" s="6"/>
      <c r="Z284" s="6"/>
      <c r="AA284" s="6"/>
      <c r="AB284" s="11"/>
      <c r="AC284" s="6"/>
      <c r="AD284" s="6"/>
      <c r="AE284" s="6"/>
      <c r="AF284" s="6"/>
      <c r="AG284" s="6"/>
    </row>
    <row r="285" spans="1:33" ht="14.25" hidden="1" customHeight="1">
      <c r="A285" s="6"/>
      <c r="B285" s="435"/>
      <c r="C285" s="395"/>
      <c r="D285" s="395"/>
      <c r="E285" s="395"/>
      <c r="F285" s="395"/>
      <c r="G285" s="395"/>
      <c r="H285" s="395"/>
      <c r="I285" s="395"/>
      <c r="J285" s="395"/>
      <c r="K285" s="395"/>
      <c r="L285" s="395"/>
      <c r="M285" s="395"/>
      <c r="N285" s="395"/>
      <c r="O285" s="395"/>
      <c r="P285" s="395"/>
      <c r="Q285" s="395"/>
      <c r="R285" s="395"/>
      <c r="S285" s="395"/>
      <c r="T285" s="396"/>
      <c r="U285" s="6"/>
      <c r="V285" s="6"/>
      <c r="W285" s="6"/>
      <c r="X285" s="6"/>
      <c r="Y285" s="6"/>
      <c r="Z285" s="6"/>
      <c r="AA285" s="6"/>
      <c r="AB285" s="11" t="s">
        <v>525</v>
      </c>
      <c r="AC285" s="6"/>
      <c r="AD285" s="6"/>
      <c r="AE285" s="6"/>
      <c r="AF285" s="6"/>
      <c r="AG285" s="6"/>
    </row>
    <row r="286" spans="1:33" ht="12.75" hidden="1" customHeight="1">
      <c r="A286" s="6"/>
      <c r="B286" s="435"/>
      <c r="C286" s="395"/>
      <c r="D286" s="395"/>
      <c r="E286" s="395"/>
      <c r="F286" s="395"/>
      <c r="G286" s="395"/>
      <c r="H286" s="395"/>
      <c r="I286" s="395"/>
      <c r="J286" s="395"/>
      <c r="K286" s="395"/>
      <c r="L286" s="395"/>
      <c r="M286" s="395"/>
      <c r="N286" s="395"/>
      <c r="O286" s="395"/>
      <c r="P286" s="395"/>
      <c r="Q286" s="395"/>
      <c r="R286" s="395"/>
      <c r="S286" s="395"/>
      <c r="T286" s="396"/>
      <c r="U286" s="6"/>
      <c r="V286" s="6"/>
      <c r="W286" s="6"/>
      <c r="X286" s="6"/>
      <c r="Y286" s="6"/>
      <c r="Z286" s="6"/>
      <c r="AA286" s="6"/>
      <c r="AB286" s="11" t="s">
        <v>526</v>
      </c>
      <c r="AC286" s="6"/>
      <c r="AD286" s="6"/>
      <c r="AE286" s="6"/>
      <c r="AF286" s="6"/>
      <c r="AG286" s="6"/>
    </row>
    <row r="287" spans="1:33" ht="14.25" customHeight="1">
      <c r="A287" s="6"/>
      <c r="B287" s="436"/>
      <c r="C287" s="407"/>
      <c r="D287" s="407"/>
      <c r="E287" s="407"/>
      <c r="F287" s="407"/>
      <c r="G287" s="407"/>
      <c r="H287" s="407"/>
      <c r="I287" s="407"/>
      <c r="J287" s="407"/>
      <c r="K287" s="407"/>
      <c r="L287" s="407"/>
      <c r="M287" s="407"/>
      <c r="N287" s="407"/>
      <c r="O287" s="407"/>
      <c r="P287" s="407"/>
      <c r="Q287" s="407"/>
      <c r="R287" s="407"/>
      <c r="S287" s="407"/>
      <c r="T287" s="428"/>
      <c r="U287" s="6"/>
      <c r="V287" s="6"/>
      <c r="W287" s="6"/>
      <c r="X287" s="6"/>
      <c r="Y287" s="6"/>
      <c r="Z287" s="6"/>
      <c r="AA287" s="6"/>
      <c r="AB287" s="11" t="s">
        <v>527</v>
      </c>
      <c r="AC287" s="6"/>
      <c r="AD287" s="6"/>
      <c r="AE287" s="6"/>
      <c r="AF287" s="6"/>
      <c r="AG287" s="6"/>
    </row>
    <row r="288" spans="1:33" ht="14.25" customHeight="1">
      <c r="A288" s="6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137"/>
      <c r="P288" s="137"/>
      <c r="Q288" s="69"/>
      <c r="R288" s="69"/>
      <c r="S288" s="69"/>
      <c r="T288" s="69"/>
      <c r="U288" s="6"/>
      <c r="V288" s="6"/>
      <c r="W288" s="6"/>
      <c r="X288" s="6"/>
      <c r="Y288" s="6"/>
      <c r="Z288" s="6"/>
      <c r="AA288" s="6"/>
      <c r="AB288" s="11"/>
      <c r="AC288" s="6"/>
      <c r="AD288" s="6"/>
      <c r="AE288" s="6"/>
      <c r="AF288" s="6"/>
      <c r="AG288" s="6"/>
    </row>
    <row r="289" spans="1:33" ht="12.75" customHeight="1">
      <c r="A289" s="6"/>
      <c r="B289" s="101" t="s">
        <v>528</v>
      </c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70"/>
      <c r="P289" s="70"/>
      <c r="Q289" s="65"/>
      <c r="R289" s="65"/>
      <c r="S289" s="65"/>
      <c r="T289" s="65"/>
      <c r="U289" s="6"/>
      <c r="V289" s="6"/>
      <c r="W289" s="6"/>
      <c r="X289" s="6"/>
      <c r="Y289" s="6"/>
      <c r="Z289" s="6"/>
      <c r="AA289" s="6"/>
      <c r="AB289" s="11" t="s">
        <v>529</v>
      </c>
      <c r="AC289" s="6"/>
      <c r="AD289" s="6"/>
      <c r="AE289" s="6"/>
      <c r="AF289" s="6"/>
      <c r="AG289" s="6"/>
    </row>
    <row r="290" spans="1:33" ht="14.25" customHeight="1">
      <c r="A290" s="6"/>
      <c r="B290" s="433"/>
      <c r="C290" s="419"/>
      <c r="D290" s="419"/>
      <c r="E290" s="419"/>
      <c r="F290" s="419"/>
      <c r="G290" s="419"/>
      <c r="H290" s="419"/>
      <c r="I290" s="419"/>
      <c r="J290" s="419"/>
      <c r="K290" s="419"/>
      <c r="L290" s="419"/>
      <c r="M290" s="419"/>
      <c r="N290" s="419"/>
      <c r="O290" s="419"/>
      <c r="P290" s="419"/>
      <c r="Q290" s="419"/>
      <c r="R290" s="419"/>
      <c r="S290" s="419"/>
      <c r="T290" s="434"/>
      <c r="U290" s="6"/>
      <c r="V290" s="6"/>
      <c r="W290" s="6"/>
      <c r="X290" s="6"/>
      <c r="Y290" s="6"/>
      <c r="Z290" s="6"/>
      <c r="AA290" s="6"/>
      <c r="AB290" s="11" t="s">
        <v>530</v>
      </c>
      <c r="AC290" s="6"/>
      <c r="AD290" s="6"/>
      <c r="AE290" s="6"/>
      <c r="AF290" s="6"/>
      <c r="AG290" s="6"/>
    </row>
    <row r="291" spans="1:33" ht="14.25" customHeight="1">
      <c r="A291" s="6"/>
      <c r="B291" s="435"/>
      <c r="C291" s="395"/>
      <c r="D291" s="395"/>
      <c r="E291" s="395"/>
      <c r="F291" s="395"/>
      <c r="G291" s="395"/>
      <c r="H291" s="395"/>
      <c r="I291" s="395"/>
      <c r="J291" s="395"/>
      <c r="K291" s="395"/>
      <c r="L291" s="395"/>
      <c r="M291" s="395"/>
      <c r="N291" s="395"/>
      <c r="O291" s="395"/>
      <c r="P291" s="395"/>
      <c r="Q291" s="395"/>
      <c r="R291" s="395"/>
      <c r="S291" s="395"/>
      <c r="T291" s="396"/>
      <c r="U291" s="6"/>
      <c r="V291" s="6"/>
      <c r="W291" s="6"/>
      <c r="X291" s="6"/>
      <c r="Y291" s="6"/>
      <c r="Z291" s="6"/>
      <c r="AA291" s="6"/>
      <c r="AB291" s="11" t="s">
        <v>531</v>
      </c>
      <c r="AC291" s="6"/>
      <c r="AD291" s="6"/>
      <c r="AE291" s="6"/>
      <c r="AF291" s="6"/>
      <c r="AG291" s="6"/>
    </row>
    <row r="292" spans="1:33" ht="21" customHeight="1">
      <c r="A292" s="6"/>
      <c r="B292" s="435"/>
      <c r="C292" s="395"/>
      <c r="D292" s="395"/>
      <c r="E292" s="395"/>
      <c r="F292" s="395"/>
      <c r="G292" s="395"/>
      <c r="H292" s="395"/>
      <c r="I292" s="395"/>
      <c r="J292" s="395"/>
      <c r="K292" s="395"/>
      <c r="L292" s="395"/>
      <c r="M292" s="395"/>
      <c r="N292" s="395"/>
      <c r="O292" s="395"/>
      <c r="P292" s="395"/>
      <c r="Q292" s="395"/>
      <c r="R292" s="395"/>
      <c r="S292" s="395"/>
      <c r="T292" s="396"/>
      <c r="U292" s="6"/>
      <c r="V292" s="6"/>
      <c r="W292" s="6"/>
      <c r="X292" s="6"/>
      <c r="Y292" s="6"/>
      <c r="Z292" s="6"/>
      <c r="AA292" s="6"/>
      <c r="AB292" s="11" t="s">
        <v>532</v>
      </c>
      <c r="AC292" s="6"/>
      <c r="AD292" s="6"/>
      <c r="AE292" s="6"/>
      <c r="AF292" s="6"/>
      <c r="AG292" s="6"/>
    </row>
    <row r="293" spans="1:33" ht="14.25" customHeight="1">
      <c r="A293" s="6"/>
      <c r="B293" s="435"/>
      <c r="C293" s="395"/>
      <c r="D293" s="395"/>
      <c r="E293" s="395"/>
      <c r="F293" s="395"/>
      <c r="G293" s="395"/>
      <c r="H293" s="395"/>
      <c r="I293" s="395"/>
      <c r="J293" s="395"/>
      <c r="K293" s="395"/>
      <c r="L293" s="395"/>
      <c r="M293" s="395"/>
      <c r="N293" s="395"/>
      <c r="O293" s="395"/>
      <c r="P293" s="395"/>
      <c r="Q293" s="395"/>
      <c r="R293" s="395"/>
      <c r="S293" s="395"/>
      <c r="T293" s="396"/>
      <c r="U293" s="6"/>
      <c r="V293" s="6"/>
      <c r="W293" s="6"/>
      <c r="X293" s="6"/>
      <c r="Y293" s="6"/>
      <c r="Z293" s="6"/>
      <c r="AA293" s="6"/>
      <c r="AB293" s="11" t="s">
        <v>533</v>
      </c>
      <c r="AC293" s="6"/>
      <c r="AD293" s="6"/>
      <c r="AE293" s="6"/>
      <c r="AF293" s="6"/>
      <c r="AG293" s="6"/>
    </row>
    <row r="294" spans="1:33" ht="14.25" customHeight="1">
      <c r="A294" s="6"/>
      <c r="B294" s="436"/>
      <c r="C294" s="407"/>
      <c r="D294" s="407"/>
      <c r="E294" s="407"/>
      <c r="F294" s="407"/>
      <c r="G294" s="407"/>
      <c r="H294" s="407"/>
      <c r="I294" s="407"/>
      <c r="J294" s="407"/>
      <c r="K294" s="407"/>
      <c r="L294" s="407"/>
      <c r="M294" s="407"/>
      <c r="N294" s="407"/>
      <c r="O294" s="407"/>
      <c r="P294" s="407"/>
      <c r="Q294" s="407"/>
      <c r="R294" s="407"/>
      <c r="S294" s="407"/>
      <c r="T294" s="428"/>
      <c r="U294" s="6"/>
      <c r="V294" s="6"/>
      <c r="W294" s="6"/>
      <c r="X294" s="6"/>
      <c r="Y294" s="6"/>
      <c r="Z294" s="6"/>
      <c r="AA294" s="6"/>
      <c r="AB294" s="11"/>
      <c r="AC294" s="6"/>
      <c r="AD294" s="6"/>
      <c r="AE294" s="6"/>
      <c r="AF294" s="6"/>
      <c r="AG294" s="6"/>
    </row>
    <row r="295" spans="1:33" ht="14.25" customHeight="1">
      <c r="A295" s="6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70"/>
      <c r="P295" s="70"/>
      <c r="Q295" s="65"/>
      <c r="R295" s="65"/>
      <c r="S295" s="65"/>
      <c r="T295" s="65"/>
      <c r="U295" s="6"/>
      <c r="V295" s="6"/>
      <c r="W295" s="6"/>
      <c r="X295" s="6"/>
      <c r="Y295" s="6"/>
      <c r="Z295" s="6"/>
      <c r="AA295" s="6"/>
      <c r="AB295" s="11"/>
      <c r="AC295" s="6"/>
      <c r="AD295" s="6"/>
      <c r="AE295" s="6"/>
      <c r="AF295" s="6"/>
      <c r="AG295" s="6"/>
    </row>
    <row r="296" spans="1:33" ht="12.75" customHeight="1">
      <c r="A296" s="6"/>
      <c r="B296" s="459" t="s">
        <v>534</v>
      </c>
      <c r="C296" s="404"/>
      <c r="D296" s="404"/>
      <c r="E296" s="404"/>
      <c r="F296" s="404"/>
      <c r="G296" s="404"/>
      <c r="H296" s="404"/>
      <c r="I296" s="404"/>
      <c r="J296" s="404"/>
      <c r="K296" s="404"/>
      <c r="L296" s="404"/>
      <c r="M296" s="404"/>
      <c r="N296" s="404"/>
      <c r="O296" s="404"/>
      <c r="P296" s="404"/>
      <c r="Q296" s="404"/>
      <c r="R296" s="404"/>
      <c r="S296" s="404"/>
      <c r="T296" s="405"/>
      <c r="U296" s="6"/>
      <c r="V296" s="6"/>
      <c r="W296" s="6"/>
      <c r="X296" s="6"/>
      <c r="Y296" s="6"/>
      <c r="Z296" s="6"/>
      <c r="AA296" s="6"/>
      <c r="AB296" s="11" t="s">
        <v>535</v>
      </c>
      <c r="AC296" s="6"/>
      <c r="AD296" s="6"/>
      <c r="AE296" s="6"/>
      <c r="AF296" s="6"/>
      <c r="AG296" s="6"/>
    </row>
    <row r="297" spans="1:33" ht="11.25" customHeight="1">
      <c r="A297" s="6"/>
      <c r="B297" s="108"/>
      <c r="C297" s="108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5"/>
      <c r="P297" s="75"/>
      <c r="Q297" s="76"/>
      <c r="R297" s="76"/>
      <c r="S297" s="76"/>
      <c r="T297" s="76"/>
      <c r="U297" s="6"/>
      <c r="V297" s="6"/>
      <c r="W297" s="6"/>
      <c r="X297" s="6"/>
      <c r="Y297" s="6"/>
      <c r="Z297" s="6"/>
      <c r="AA297" s="6"/>
      <c r="AB297" s="11" t="s">
        <v>536</v>
      </c>
      <c r="AC297" s="6"/>
      <c r="AD297" s="6"/>
      <c r="AE297" s="6"/>
      <c r="AF297" s="6"/>
      <c r="AG297" s="6"/>
    </row>
    <row r="298" spans="1:33" ht="12.75" customHeight="1">
      <c r="A298" s="6"/>
      <c r="B298" s="57" t="s">
        <v>45</v>
      </c>
      <c r="C298" s="89"/>
      <c r="D298" s="76"/>
      <c r="E298" s="57" t="s">
        <v>46</v>
      </c>
      <c r="F298" s="460"/>
      <c r="G298" s="392"/>
      <c r="H298" s="76"/>
      <c r="I298" s="461" t="s">
        <v>537</v>
      </c>
      <c r="J298" s="392"/>
      <c r="K298" s="462"/>
      <c r="L298" s="391"/>
      <c r="M298" s="391"/>
      <c r="N298" s="392"/>
      <c r="O298" s="75"/>
      <c r="P298" s="75"/>
      <c r="Q298" s="76"/>
      <c r="R298" s="76"/>
      <c r="S298" s="76"/>
      <c r="T298" s="76"/>
      <c r="U298" s="6"/>
      <c r="V298" s="6"/>
      <c r="W298" s="6"/>
      <c r="X298" s="6"/>
      <c r="Y298" s="6"/>
      <c r="Z298" s="6"/>
      <c r="AA298" s="6"/>
      <c r="AB298" s="11" t="s">
        <v>538</v>
      </c>
      <c r="AC298" s="6"/>
      <c r="AD298" s="6"/>
      <c r="AE298" s="6"/>
      <c r="AF298" s="6"/>
      <c r="AG298" s="6"/>
    </row>
    <row r="299" spans="1:33" ht="9" customHeight="1">
      <c r="A299" s="6"/>
      <c r="B299" s="65"/>
      <c r="C299" s="108"/>
      <c r="D299" s="76"/>
      <c r="E299" s="65"/>
      <c r="F299" s="75"/>
      <c r="G299" s="75"/>
      <c r="H299" s="76"/>
      <c r="I299" s="65"/>
      <c r="J299" s="65"/>
      <c r="K299" s="314"/>
      <c r="L299" s="314"/>
      <c r="M299" s="314"/>
      <c r="N299" s="314"/>
      <c r="O299" s="75"/>
      <c r="P299" s="75"/>
      <c r="Q299" s="76"/>
      <c r="R299" s="76"/>
      <c r="S299" s="76"/>
      <c r="T299" s="76"/>
      <c r="U299" s="6"/>
      <c r="V299" s="6"/>
      <c r="W299" s="6"/>
      <c r="X299" s="6"/>
      <c r="Y299" s="6"/>
      <c r="Z299" s="6"/>
      <c r="AA299" s="6"/>
      <c r="AB299" s="11" t="s">
        <v>539</v>
      </c>
      <c r="AC299" s="6"/>
      <c r="AD299" s="6"/>
      <c r="AE299" s="6"/>
      <c r="AF299" s="6"/>
      <c r="AG299" s="6"/>
    </row>
    <row r="300" spans="1:33" ht="12.75" customHeight="1">
      <c r="A300" s="6"/>
      <c r="B300" s="65" t="s">
        <v>540</v>
      </c>
      <c r="C300" s="108"/>
      <c r="D300" s="76"/>
      <c r="E300" s="65"/>
      <c r="F300" s="75"/>
      <c r="G300" s="75"/>
      <c r="H300" s="76"/>
      <c r="I300" s="65"/>
      <c r="J300" s="65"/>
      <c r="K300" s="314"/>
      <c r="L300" s="314"/>
      <c r="M300" s="314"/>
      <c r="N300" s="314"/>
      <c r="O300" s="75"/>
      <c r="P300" s="75"/>
      <c r="Q300" s="76"/>
      <c r="R300" s="76"/>
      <c r="S300" s="76"/>
      <c r="T300" s="76"/>
      <c r="U300" s="6"/>
      <c r="V300" s="6"/>
      <c r="W300" s="6"/>
      <c r="X300" s="6"/>
      <c r="Y300" s="6"/>
      <c r="Z300" s="6"/>
      <c r="AA300" s="6"/>
      <c r="AB300" s="11"/>
      <c r="AC300" s="6"/>
      <c r="AD300" s="6"/>
      <c r="AE300" s="6"/>
      <c r="AF300" s="6"/>
      <c r="AG300" s="6"/>
    </row>
    <row r="301" spans="1:33" ht="12.75" customHeight="1">
      <c r="A301" s="6"/>
      <c r="B301" s="463"/>
      <c r="C301" s="391"/>
      <c r="D301" s="391"/>
      <c r="E301" s="391"/>
      <c r="F301" s="391"/>
      <c r="G301" s="391"/>
      <c r="H301" s="391"/>
      <c r="I301" s="391"/>
      <c r="J301" s="391"/>
      <c r="K301" s="391"/>
      <c r="L301" s="391"/>
      <c r="M301" s="391"/>
      <c r="N301" s="391"/>
      <c r="O301" s="391"/>
      <c r="P301" s="391"/>
      <c r="Q301" s="391"/>
      <c r="R301" s="391"/>
      <c r="S301" s="391"/>
      <c r="T301" s="392"/>
      <c r="U301" s="6"/>
      <c r="V301" s="6"/>
      <c r="W301" s="6"/>
      <c r="X301" s="6"/>
      <c r="Y301" s="6"/>
      <c r="Z301" s="6"/>
      <c r="AA301" s="6"/>
      <c r="AB301" s="11"/>
      <c r="AC301" s="6"/>
      <c r="AD301" s="6"/>
      <c r="AE301" s="6"/>
      <c r="AF301" s="6"/>
      <c r="AG301" s="6"/>
    </row>
    <row r="302" spans="1:33" ht="5.25" customHeight="1">
      <c r="A302" s="6"/>
      <c r="B302" s="65"/>
      <c r="C302" s="108"/>
      <c r="D302" s="76"/>
      <c r="E302" s="65"/>
      <c r="F302" s="75"/>
      <c r="G302" s="75"/>
      <c r="H302" s="76"/>
      <c r="I302" s="65"/>
      <c r="J302" s="65"/>
      <c r="K302" s="314"/>
      <c r="L302" s="314"/>
      <c r="M302" s="314"/>
      <c r="N302" s="314"/>
      <c r="O302" s="75"/>
      <c r="P302" s="75"/>
      <c r="Q302" s="76"/>
      <c r="R302" s="76"/>
      <c r="S302" s="76"/>
      <c r="T302" s="76"/>
      <c r="U302" s="6"/>
      <c r="V302" s="6"/>
      <c r="W302" s="6"/>
      <c r="X302" s="6"/>
      <c r="Y302" s="6"/>
      <c r="Z302" s="6"/>
      <c r="AA302" s="6"/>
      <c r="AB302" s="11"/>
      <c r="AC302" s="6"/>
      <c r="AD302" s="6"/>
      <c r="AE302" s="6"/>
      <c r="AF302" s="6"/>
      <c r="AG302" s="6"/>
    </row>
    <row r="303" spans="1:33" ht="12.75" customHeight="1">
      <c r="A303" s="6"/>
      <c r="B303" s="120" t="s">
        <v>541</v>
      </c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5"/>
      <c r="P303" s="75"/>
      <c r="Q303" s="76"/>
      <c r="R303" s="76"/>
      <c r="S303" s="76"/>
      <c r="T303" s="76"/>
      <c r="U303" s="6"/>
      <c r="V303" s="6"/>
      <c r="W303" s="6"/>
      <c r="X303" s="6"/>
      <c r="Y303" s="6"/>
      <c r="Z303" s="6"/>
      <c r="AA303" s="6"/>
      <c r="AB303" s="11" t="s">
        <v>542</v>
      </c>
      <c r="AC303" s="6"/>
      <c r="AD303" s="6"/>
      <c r="AE303" s="6"/>
      <c r="AF303" s="6"/>
      <c r="AG303" s="6"/>
    </row>
    <row r="304" spans="1:33" ht="28.5" customHeight="1">
      <c r="A304" s="6"/>
      <c r="B304" s="446" t="s">
        <v>543</v>
      </c>
      <c r="C304" s="392"/>
      <c r="D304" s="446" t="s">
        <v>544</v>
      </c>
      <c r="E304" s="391"/>
      <c r="F304" s="391"/>
      <c r="G304" s="392"/>
      <c r="H304" s="464" t="s">
        <v>545</v>
      </c>
      <c r="I304" s="419"/>
      <c r="J304" s="419"/>
      <c r="K304" s="419"/>
      <c r="L304" s="419"/>
      <c r="M304" s="419"/>
      <c r="N304" s="419"/>
      <c r="O304" s="419"/>
      <c r="P304" s="419"/>
      <c r="Q304" s="419"/>
      <c r="R304" s="419"/>
      <c r="S304" s="419"/>
      <c r="T304" s="434"/>
      <c r="U304" s="6"/>
      <c r="V304" s="6"/>
      <c r="W304" s="6"/>
      <c r="X304" s="6"/>
      <c r="Y304" s="6"/>
      <c r="Z304" s="6"/>
      <c r="AA304" s="6"/>
      <c r="AB304" s="11" t="s">
        <v>546</v>
      </c>
      <c r="AC304" s="6"/>
      <c r="AD304" s="6"/>
      <c r="AE304" s="6"/>
      <c r="AF304" s="6"/>
      <c r="AG304" s="6"/>
    </row>
    <row r="305" spans="1:33" ht="12.75" customHeight="1">
      <c r="A305" s="6"/>
      <c r="B305" s="99" t="s">
        <v>46</v>
      </c>
      <c r="C305" s="99" t="s">
        <v>45</v>
      </c>
      <c r="D305" s="446" t="s">
        <v>46</v>
      </c>
      <c r="E305" s="392"/>
      <c r="F305" s="446" t="s">
        <v>45</v>
      </c>
      <c r="G305" s="392"/>
      <c r="H305" s="436"/>
      <c r="I305" s="407"/>
      <c r="J305" s="407"/>
      <c r="K305" s="407"/>
      <c r="L305" s="407"/>
      <c r="M305" s="407"/>
      <c r="N305" s="407"/>
      <c r="O305" s="407"/>
      <c r="P305" s="407"/>
      <c r="Q305" s="407"/>
      <c r="R305" s="407"/>
      <c r="S305" s="407"/>
      <c r="T305" s="428"/>
      <c r="U305" s="6"/>
      <c r="V305" s="6"/>
      <c r="W305" s="6"/>
      <c r="X305" s="6"/>
      <c r="Y305" s="6"/>
      <c r="Z305" s="6"/>
      <c r="AA305" s="6"/>
      <c r="AB305" s="11" t="s">
        <v>547</v>
      </c>
      <c r="AC305" s="6"/>
      <c r="AD305" s="6"/>
      <c r="AE305" s="6"/>
      <c r="AF305" s="6"/>
      <c r="AG305" s="6"/>
    </row>
    <row r="306" spans="1:33" ht="17.25" customHeight="1">
      <c r="A306" s="6"/>
      <c r="B306" s="96"/>
      <c r="C306" s="96"/>
      <c r="D306" s="447"/>
      <c r="E306" s="392"/>
      <c r="F306" s="447"/>
      <c r="G306" s="392"/>
      <c r="H306" s="452"/>
      <c r="I306" s="391"/>
      <c r="J306" s="391"/>
      <c r="K306" s="391"/>
      <c r="L306" s="391"/>
      <c r="M306" s="391"/>
      <c r="N306" s="391"/>
      <c r="O306" s="391"/>
      <c r="P306" s="391"/>
      <c r="Q306" s="391"/>
      <c r="R306" s="391"/>
      <c r="S306" s="391"/>
      <c r="T306" s="392"/>
      <c r="U306" s="6"/>
      <c r="V306" s="6"/>
      <c r="W306" s="6"/>
      <c r="X306" s="6"/>
      <c r="Y306" s="6"/>
      <c r="Z306" s="6"/>
      <c r="AA306" s="6"/>
      <c r="AB306" s="11" t="s">
        <v>548</v>
      </c>
      <c r="AC306" s="6"/>
      <c r="AD306" s="6"/>
      <c r="AE306" s="6"/>
      <c r="AF306" s="6"/>
      <c r="AG306" s="6"/>
    </row>
    <row r="307" spans="1:33" ht="17.25" customHeight="1">
      <c r="A307" s="6"/>
      <c r="B307" s="315"/>
      <c r="C307" s="315"/>
      <c r="D307" s="315"/>
      <c r="E307" s="315"/>
      <c r="F307" s="315"/>
      <c r="G307" s="315"/>
      <c r="H307" s="223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"/>
      <c r="V307" s="6"/>
      <c r="W307" s="6"/>
      <c r="X307" s="6"/>
      <c r="Y307" s="6"/>
      <c r="Z307" s="6"/>
      <c r="AA307" s="6"/>
      <c r="AB307" s="11"/>
      <c r="AC307" s="6"/>
      <c r="AD307" s="6"/>
      <c r="AE307" s="6"/>
      <c r="AF307" s="6"/>
      <c r="AG307" s="6"/>
    </row>
    <row r="308" spans="1:33" ht="15" customHeight="1">
      <c r="A308" s="6"/>
      <c r="B308" s="31"/>
      <c r="C308" s="60"/>
      <c r="D308" s="60"/>
      <c r="E308" s="60"/>
      <c r="F308" s="60"/>
      <c r="G308" s="60"/>
      <c r="H308" s="60"/>
      <c r="I308" s="60"/>
      <c r="J308" s="60"/>
      <c r="K308" s="60"/>
      <c r="L308" s="15"/>
      <c r="M308" s="60"/>
      <c r="N308" s="60"/>
      <c r="O308" s="316"/>
      <c r="P308" s="291"/>
      <c r="Q308" s="291"/>
      <c r="R308" s="317"/>
      <c r="S308" s="317"/>
      <c r="T308" s="317"/>
      <c r="U308" s="6"/>
      <c r="V308" s="6"/>
      <c r="W308" s="6"/>
      <c r="X308" s="6"/>
      <c r="Y308" s="6"/>
      <c r="Z308" s="6"/>
      <c r="AA308" s="6"/>
      <c r="AB308" s="11"/>
      <c r="AC308" s="6"/>
      <c r="AD308" s="6"/>
      <c r="AE308" s="6"/>
      <c r="AF308" s="6"/>
      <c r="AG308" s="6"/>
    </row>
    <row r="309" spans="1:33" ht="36.75" customHeight="1">
      <c r="A309" s="6"/>
      <c r="B309" s="453" t="s">
        <v>549</v>
      </c>
      <c r="C309" s="404"/>
      <c r="D309" s="404"/>
      <c r="E309" s="404"/>
      <c r="F309" s="405"/>
      <c r="G309" s="454" t="s">
        <v>1043</v>
      </c>
      <c r="H309" s="454"/>
      <c r="I309" s="454"/>
      <c r="J309" s="454"/>
      <c r="K309" s="454"/>
      <c r="L309" s="454"/>
      <c r="M309" s="454"/>
      <c r="N309" s="454"/>
      <c r="O309" s="454"/>
      <c r="P309" s="454"/>
      <c r="Q309" s="454"/>
      <c r="R309" s="454"/>
      <c r="S309" s="454"/>
      <c r="T309" s="454"/>
      <c r="U309" s="80"/>
      <c r="V309" s="80"/>
      <c r="W309" s="6"/>
      <c r="X309" s="6"/>
      <c r="Y309" s="6"/>
      <c r="Z309" s="6"/>
      <c r="AA309" s="6"/>
      <c r="AB309" s="11" t="s">
        <v>550</v>
      </c>
      <c r="AC309" s="6"/>
      <c r="AD309" s="6"/>
      <c r="AE309" s="6"/>
      <c r="AF309" s="6"/>
      <c r="AG309" s="6"/>
    </row>
    <row r="310" spans="1:33" ht="51" customHeight="1">
      <c r="A310" s="6"/>
      <c r="B310" s="445" t="s">
        <v>1038</v>
      </c>
      <c r="C310" s="395"/>
      <c r="D310" s="395"/>
      <c r="E310" s="395"/>
      <c r="F310" s="395"/>
      <c r="G310" s="395"/>
      <c r="H310" s="395"/>
      <c r="I310" s="395"/>
      <c r="J310" s="395"/>
      <c r="K310" s="395"/>
      <c r="L310" s="395"/>
      <c r="M310" s="395"/>
      <c r="N310" s="395"/>
      <c r="O310" s="395"/>
      <c r="P310" s="395"/>
      <c r="Q310" s="395"/>
      <c r="R310" s="395"/>
      <c r="S310" s="395"/>
      <c r="T310" s="395"/>
      <c r="U310" s="6"/>
      <c r="V310" s="6"/>
      <c r="W310" s="6"/>
      <c r="X310" s="6"/>
      <c r="Y310" s="6"/>
      <c r="Z310" s="6"/>
      <c r="AA310" s="6"/>
      <c r="AB310" s="11" t="s">
        <v>551</v>
      </c>
      <c r="AC310" s="6"/>
      <c r="AD310" s="6"/>
      <c r="AE310" s="6"/>
      <c r="AF310" s="6"/>
      <c r="AG310" s="6"/>
    </row>
    <row r="311" spans="1:33" ht="12.75" customHeight="1">
      <c r="A311" s="6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52"/>
      <c r="P311" s="52"/>
      <c r="Q311" s="64"/>
      <c r="R311" s="64"/>
      <c r="S311" s="64"/>
      <c r="T311" s="64"/>
      <c r="U311" s="6"/>
      <c r="V311" s="6"/>
      <c r="W311" s="6"/>
      <c r="X311" s="6"/>
      <c r="Y311" s="6"/>
      <c r="Z311" s="6"/>
      <c r="AA311" s="6"/>
      <c r="AB311" s="11" t="s">
        <v>552</v>
      </c>
      <c r="AC311" s="6"/>
      <c r="AD311" s="6"/>
      <c r="AE311" s="6"/>
      <c r="AF311" s="6"/>
      <c r="AG311" s="6"/>
    </row>
    <row r="312" spans="1:33" ht="15" customHeight="1">
      <c r="A312" s="6"/>
      <c r="B312" s="446" t="s">
        <v>553</v>
      </c>
      <c r="C312" s="391"/>
      <c r="D312" s="391"/>
      <c r="E312" s="391"/>
      <c r="F312" s="391"/>
      <c r="G312" s="391"/>
      <c r="H312" s="391"/>
      <c r="I312" s="391"/>
      <c r="J312" s="391"/>
      <c r="K312" s="391"/>
      <c r="L312" s="391"/>
      <c r="M312" s="391"/>
      <c r="N312" s="391"/>
      <c r="O312" s="391"/>
      <c r="P312" s="391"/>
      <c r="Q312" s="391"/>
      <c r="R312" s="391"/>
      <c r="S312" s="391"/>
      <c r="T312" s="392"/>
      <c r="U312" s="6"/>
      <c r="V312" s="6"/>
      <c r="W312" s="6"/>
      <c r="X312" s="6"/>
      <c r="Y312" s="6"/>
      <c r="Z312" s="6"/>
      <c r="AA312" s="6"/>
      <c r="AB312" s="11" t="s">
        <v>554</v>
      </c>
      <c r="AC312" s="6"/>
      <c r="AD312" s="6"/>
      <c r="AE312" s="6"/>
      <c r="AF312" s="6"/>
      <c r="AG312" s="6"/>
    </row>
    <row r="313" spans="1:33" ht="15" customHeight="1">
      <c r="A313" s="6"/>
      <c r="B313" s="446" t="s">
        <v>356</v>
      </c>
      <c r="C313" s="391"/>
      <c r="D313" s="391"/>
      <c r="E313" s="392"/>
      <c r="F313" s="446" t="s">
        <v>357</v>
      </c>
      <c r="G313" s="391"/>
      <c r="H313" s="391"/>
      <c r="I313" s="391"/>
      <c r="J313" s="391"/>
      <c r="K313" s="391"/>
      <c r="L313" s="391"/>
      <c r="M313" s="391"/>
      <c r="N313" s="391"/>
      <c r="O313" s="391"/>
      <c r="P313" s="391"/>
      <c r="Q313" s="391"/>
      <c r="R313" s="392"/>
      <c r="S313" s="446" t="s">
        <v>555</v>
      </c>
      <c r="T313" s="392"/>
      <c r="U313" s="6"/>
      <c r="V313" s="6"/>
      <c r="W313" s="6"/>
      <c r="X313" s="6"/>
      <c r="Y313" s="6"/>
      <c r="Z313" s="6"/>
      <c r="AA313" s="6"/>
      <c r="AB313" s="11" t="s">
        <v>556</v>
      </c>
      <c r="AC313" s="6"/>
      <c r="AD313" s="6"/>
      <c r="AE313" s="6"/>
      <c r="AF313" s="6"/>
      <c r="AG313" s="6"/>
    </row>
    <row r="314" spans="1:33" ht="21" customHeight="1">
      <c r="A314" s="6"/>
      <c r="B314" s="450"/>
      <c r="C314" s="391"/>
      <c r="D314" s="391"/>
      <c r="E314" s="392"/>
      <c r="F314" s="450"/>
      <c r="G314" s="391"/>
      <c r="H314" s="391"/>
      <c r="I314" s="391"/>
      <c r="J314" s="391"/>
      <c r="K314" s="391"/>
      <c r="L314" s="391"/>
      <c r="M314" s="391"/>
      <c r="N314" s="391"/>
      <c r="O314" s="391"/>
      <c r="P314" s="391"/>
      <c r="Q314" s="391"/>
      <c r="R314" s="392"/>
      <c r="S314" s="449"/>
      <c r="T314" s="392"/>
      <c r="U314" s="6"/>
      <c r="V314" s="6"/>
      <c r="W314" s="6"/>
      <c r="X314" s="6"/>
      <c r="Y314" s="6"/>
      <c r="Z314" s="6"/>
      <c r="AA314" s="6"/>
      <c r="AB314" s="11" t="s">
        <v>557</v>
      </c>
      <c r="AC314" s="6"/>
      <c r="AD314" s="6"/>
      <c r="AE314" s="6"/>
      <c r="AF314" s="6"/>
      <c r="AG314" s="6"/>
    </row>
    <row r="315" spans="1:33" ht="24.75" customHeight="1">
      <c r="A315" s="6"/>
      <c r="B315" s="450"/>
      <c r="C315" s="391"/>
      <c r="D315" s="391"/>
      <c r="E315" s="392"/>
      <c r="F315" s="450"/>
      <c r="G315" s="391"/>
      <c r="H315" s="391"/>
      <c r="I315" s="391"/>
      <c r="J315" s="391"/>
      <c r="K315" s="391"/>
      <c r="L315" s="391"/>
      <c r="M315" s="391"/>
      <c r="N315" s="391"/>
      <c r="O315" s="391"/>
      <c r="P315" s="391"/>
      <c r="Q315" s="391"/>
      <c r="R315" s="392"/>
      <c r="S315" s="449"/>
      <c r="T315" s="392"/>
      <c r="U315" s="6"/>
      <c r="V315" s="6"/>
      <c r="W315" s="6"/>
      <c r="X315" s="6"/>
      <c r="Y315" s="6"/>
      <c r="Z315" s="6"/>
      <c r="AA315" s="6"/>
      <c r="AB315" s="11" t="s">
        <v>558</v>
      </c>
      <c r="AC315" s="6"/>
      <c r="AD315" s="6"/>
      <c r="AE315" s="6"/>
      <c r="AF315" s="6"/>
      <c r="AG315" s="6"/>
    </row>
    <row r="316" spans="1:33" ht="21" customHeight="1">
      <c r="A316" s="6"/>
      <c r="B316" s="450"/>
      <c r="C316" s="391"/>
      <c r="D316" s="391"/>
      <c r="E316" s="392"/>
      <c r="F316" s="450"/>
      <c r="G316" s="391"/>
      <c r="H316" s="391"/>
      <c r="I316" s="391"/>
      <c r="J316" s="391"/>
      <c r="K316" s="391"/>
      <c r="L316" s="391"/>
      <c r="M316" s="391"/>
      <c r="N316" s="391"/>
      <c r="O316" s="391"/>
      <c r="P316" s="391"/>
      <c r="Q316" s="391"/>
      <c r="R316" s="392"/>
      <c r="S316" s="449"/>
      <c r="T316" s="392"/>
      <c r="U316" s="6"/>
      <c r="V316" s="6"/>
      <c r="W316" s="6"/>
      <c r="X316" s="6"/>
      <c r="Y316" s="6"/>
      <c r="Z316" s="6"/>
      <c r="AA316" s="6"/>
      <c r="AB316" s="11" t="s">
        <v>559</v>
      </c>
      <c r="AC316" s="6"/>
      <c r="AD316" s="6"/>
      <c r="AE316" s="6"/>
      <c r="AF316" s="6"/>
      <c r="AG316" s="6"/>
    </row>
    <row r="317" spans="1:33" ht="15" hidden="1" customHeight="1">
      <c r="A317" s="6"/>
      <c r="B317" s="450"/>
      <c r="C317" s="391"/>
      <c r="D317" s="391"/>
      <c r="E317" s="392"/>
      <c r="F317" s="450"/>
      <c r="G317" s="391"/>
      <c r="H317" s="391"/>
      <c r="I317" s="391"/>
      <c r="J317" s="391"/>
      <c r="K317" s="391"/>
      <c r="L317" s="391"/>
      <c r="M317" s="391"/>
      <c r="N317" s="391"/>
      <c r="O317" s="391"/>
      <c r="P317" s="391"/>
      <c r="Q317" s="391"/>
      <c r="R317" s="392"/>
      <c r="S317" s="449"/>
      <c r="T317" s="392"/>
      <c r="U317" s="6"/>
      <c r="V317" s="6"/>
      <c r="W317" s="6"/>
      <c r="X317" s="6"/>
      <c r="Y317" s="6"/>
      <c r="Z317" s="6"/>
      <c r="AA317" s="6"/>
      <c r="AB317" s="11" t="s">
        <v>560</v>
      </c>
      <c r="AC317" s="6"/>
      <c r="AD317" s="6"/>
      <c r="AE317" s="6"/>
      <c r="AF317" s="6"/>
      <c r="AG317" s="6"/>
    </row>
    <row r="318" spans="1:33" ht="15" hidden="1" customHeight="1">
      <c r="A318" s="6"/>
      <c r="B318" s="450"/>
      <c r="C318" s="391"/>
      <c r="D318" s="391"/>
      <c r="E318" s="392"/>
      <c r="F318" s="451"/>
      <c r="G318" s="391"/>
      <c r="H318" s="391"/>
      <c r="I318" s="391"/>
      <c r="J318" s="391"/>
      <c r="K318" s="391"/>
      <c r="L318" s="391"/>
      <c r="M318" s="391"/>
      <c r="N318" s="391"/>
      <c r="O318" s="391"/>
      <c r="P318" s="391"/>
      <c r="Q318" s="391"/>
      <c r="R318" s="392"/>
      <c r="S318" s="449"/>
      <c r="T318" s="392"/>
      <c r="U318" s="6"/>
      <c r="V318" s="6"/>
      <c r="W318" s="6"/>
      <c r="X318" s="6"/>
      <c r="Y318" s="6"/>
      <c r="Z318" s="6"/>
      <c r="AA318" s="6"/>
      <c r="AB318" s="11" t="s">
        <v>561</v>
      </c>
      <c r="AC318" s="6"/>
      <c r="AD318" s="6"/>
      <c r="AE318" s="6"/>
      <c r="AF318" s="6"/>
      <c r="AG318" s="6"/>
    </row>
    <row r="319" spans="1:33" ht="15" hidden="1" customHeight="1">
      <c r="A319" s="6"/>
      <c r="B319" s="450"/>
      <c r="C319" s="391"/>
      <c r="D319" s="391"/>
      <c r="E319" s="392"/>
      <c r="F319" s="451"/>
      <c r="G319" s="391"/>
      <c r="H319" s="391"/>
      <c r="I319" s="391"/>
      <c r="J319" s="391"/>
      <c r="K319" s="391"/>
      <c r="L319" s="391"/>
      <c r="M319" s="391"/>
      <c r="N319" s="391"/>
      <c r="O319" s="391"/>
      <c r="P319" s="391"/>
      <c r="Q319" s="391"/>
      <c r="R319" s="392"/>
      <c r="S319" s="449"/>
      <c r="T319" s="392"/>
      <c r="U319" s="6"/>
      <c r="V319" s="6"/>
      <c r="W319" s="6"/>
      <c r="X319" s="6"/>
      <c r="Y319" s="6"/>
      <c r="Z319" s="6"/>
      <c r="AA319" s="6"/>
      <c r="AB319" s="11" t="s">
        <v>562</v>
      </c>
      <c r="AC319" s="6"/>
      <c r="AD319" s="6"/>
      <c r="AE319" s="6"/>
      <c r="AF319" s="6"/>
      <c r="AG319" s="6"/>
    </row>
    <row r="320" spans="1:33" ht="15" hidden="1" customHeight="1">
      <c r="A320" s="6"/>
      <c r="B320" s="450"/>
      <c r="C320" s="391"/>
      <c r="D320" s="391"/>
      <c r="E320" s="392"/>
      <c r="F320" s="451"/>
      <c r="G320" s="391"/>
      <c r="H320" s="391"/>
      <c r="I320" s="391"/>
      <c r="J320" s="391"/>
      <c r="K320" s="391"/>
      <c r="L320" s="391"/>
      <c r="M320" s="391"/>
      <c r="N320" s="391"/>
      <c r="O320" s="391"/>
      <c r="P320" s="391"/>
      <c r="Q320" s="391"/>
      <c r="R320" s="392"/>
      <c r="S320" s="449"/>
      <c r="T320" s="392"/>
      <c r="U320" s="6"/>
      <c r="V320" s="6"/>
      <c r="W320" s="6"/>
      <c r="X320" s="6"/>
      <c r="Y320" s="6"/>
      <c r="Z320" s="6"/>
      <c r="AA320" s="6"/>
      <c r="AB320" s="11" t="s">
        <v>563</v>
      </c>
      <c r="AC320" s="6"/>
      <c r="AD320" s="6"/>
      <c r="AE320" s="6"/>
      <c r="AF320" s="6"/>
      <c r="AG320" s="6"/>
    </row>
    <row r="321" spans="1:33" ht="15" customHeight="1">
      <c r="A321" s="6"/>
      <c r="B321" s="65"/>
      <c r="C321" s="318"/>
      <c r="D321" s="318"/>
      <c r="E321" s="318"/>
      <c r="F321" s="318"/>
      <c r="G321" s="318"/>
      <c r="H321" s="318"/>
      <c r="I321" s="318"/>
      <c r="J321" s="318"/>
      <c r="K321" s="318"/>
      <c r="L321" s="318"/>
      <c r="M321" s="318"/>
      <c r="N321" s="318"/>
      <c r="O321" s="319"/>
      <c r="P321" s="319"/>
      <c r="Q321" s="65"/>
      <c r="R321" s="320" t="s">
        <v>204</v>
      </c>
      <c r="S321" s="423">
        <f>SUM(S313:T320)</f>
        <v>0</v>
      </c>
      <c r="T321" s="392"/>
      <c r="U321" s="6"/>
      <c r="V321" s="6"/>
      <c r="W321" s="6"/>
      <c r="X321" s="6"/>
      <c r="Y321" s="6"/>
      <c r="Z321" s="6"/>
      <c r="AA321" s="6"/>
      <c r="AB321" s="11" t="s">
        <v>564</v>
      </c>
      <c r="AC321" s="6"/>
      <c r="AD321" s="6"/>
      <c r="AE321" s="6"/>
      <c r="AF321" s="6"/>
      <c r="AG321" s="6"/>
    </row>
    <row r="322" spans="1:33" ht="15" customHeight="1">
      <c r="A322" s="6"/>
      <c r="B322" s="65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52"/>
      <c r="P322" s="52"/>
      <c r="Q322" s="65"/>
      <c r="R322" s="321"/>
      <c r="S322" s="321"/>
      <c r="T322" s="321"/>
      <c r="U322" s="6"/>
      <c r="V322" s="6"/>
      <c r="W322" s="6"/>
      <c r="X322" s="6"/>
      <c r="Y322" s="6"/>
      <c r="Z322" s="6"/>
      <c r="AA322" s="6"/>
      <c r="AB322" s="11"/>
      <c r="AC322" s="6"/>
      <c r="AD322" s="6"/>
      <c r="AE322" s="6"/>
      <c r="AF322" s="6"/>
      <c r="AG322" s="6"/>
    </row>
    <row r="323" spans="1:33" ht="15" customHeight="1">
      <c r="A323" s="6"/>
      <c r="B323" s="65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52"/>
      <c r="P323" s="52"/>
      <c r="Q323" s="65"/>
      <c r="R323" s="321"/>
      <c r="S323" s="321"/>
      <c r="T323" s="321"/>
      <c r="U323" s="6"/>
      <c r="V323" s="6"/>
      <c r="W323" s="6"/>
      <c r="X323" s="6"/>
      <c r="Y323" s="6"/>
      <c r="Z323" s="6"/>
      <c r="AA323" s="6"/>
      <c r="AB323" s="11"/>
      <c r="AC323" s="6"/>
      <c r="AD323" s="6"/>
      <c r="AE323" s="6"/>
      <c r="AF323" s="6"/>
      <c r="AG323" s="6"/>
    </row>
    <row r="324" spans="1:33" ht="15" customHeight="1">
      <c r="A324" s="6"/>
      <c r="B324" s="446" t="s">
        <v>565</v>
      </c>
      <c r="C324" s="391"/>
      <c r="D324" s="391"/>
      <c r="E324" s="391"/>
      <c r="F324" s="391"/>
      <c r="G324" s="391"/>
      <c r="H324" s="391"/>
      <c r="I324" s="391"/>
      <c r="J324" s="391"/>
      <c r="K324" s="391"/>
      <c r="L324" s="391"/>
      <c r="M324" s="391"/>
      <c r="N324" s="391"/>
      <c r="O324" s="391"/>
      <c r="P324" s="391"/>
      <c r="Q324" s="391"/>
      <c r="R324" s="391"/>
      <c r="S324" s="391"/>
      <c r="T324" s="392"/>
      <c r="U324" s="6"/>
      <c r="V324" s="6"/>
      <c r="W324" s="6"/>
      <c r="X324" s="6"/>
      <c r="Y324" s="6"/>
      <c r="Z324" s="6"/>
      <c r="AA324" s="6"/>
      <c r="AB324" s="11" t="s">
        <v>516</v>
      </c>
      <c r="AC324" s="6"/>
      <c r="AD324" s="6"/>
      <c r="AE324" s="6"/>
      <c r="AF324" s="6"/>
      <c r="AG324" s="6"/>
    </row>
    <row r="325" spans="1:33" ht="15" customHeight="1">
      <c r="A325" s="6"/>
      <c r="B325" s="446" t="s">
        <v>356</v>
      </c>
      <c r="C325" s="391"/>
      <c r="D325" s="391"/>
      <c r="E325" s="392"/>
      <c r="F325" s="446" t="s">
        <v>357</v>
      </c>
      <c r="G325" s="391"/>
      <c r="H325" s="391"/>
      <c r="I325" s="391"/>
      <c r="J325" s="391"/>
      <c r="K325" s="391"/>
      <c r="L325" s="391"/>
      <c r="M325" s="391"/>
      <c r="N325" s="391"/>
      <c r="O325" s="391"/>
      <c r="P325" s="391"/>
      <c r="Q325" s="391"/>
      <c r="R325" s="392"/>
      <c r="S325" s="446" t="s">
        <v>555</v>
      </c>
      <c r="T325" s="392"/>
      <c r="U325" s="6"/>
      <c r="V325" s="6"/>
      <c r="W325" s="6"/>
      <c r="X325" s="6"/>
      <c r="Y325" s="6"/>
      <c r="Z325" s="6"/>
      <c r="AA325" s="6"/>
      <c r="AB325" s="11"/>
      <c r="AC325" s="6"/>
      <c r="AD325" s="6"/>
      <c r="AE325" s="6"/>
      <c r="AF325" s="6"/>
      <c r="AG325" s="6"/>
    </row>
    <row r="326" spans="1:33" ht="47.25" customHeight="1">
      <c r="A326" s="6"/>
      <c r="B326" s="426">
        <f t="shared" ref="B326:B340" si="0">C172</f>
        <v>0</v>
      </c>
      <c r="C326" s="391"/>
      <c r="D326" s="391"/>
      <c r="E326" s="392"/>
      <c r="F326" s="427">
        <f t="shared" ref="F326:F340" si="1">+I172</f>
        <v>0</v>
      </c>
      <c r="G326" s="391"/>
      <c r="H326" s="391"/>
      <c r="I326" s="391"/>
      <c r="J326" s="391"/>
      <c r="K326" s="391"/>
      <c r="L326" s="391"/>
      <c r="M326" s="391"/>
      <c r="N326" s="391"/>
      <c r="O326" s="391"/>
      <c r="P326" s="391"/>
      <c r="Q326" s="391"/>
      <c r="R326" s="392"/>
      <c r="S326" s="422">
        <f t="shared" ref="S326:S340" si="2">+Q172</f>
        <v>0</v>
      </c>
      <c r="T326" s="392"/>
      <c r="U326" s="6"/>
      <c r="V326" s="6"/>
      <c r="W326" s="6"/>
      <c r="X326" s="6"/>
      <c r="Y326" s="6"/>
      <c r="Z326" s="6"/>
      <c r="AA326" s="6"/>
      <c r="AB326" s="11" t="s">
        <v>518</v>
      </c>
      <c r="AC326" s="6"/>
      <c r="AD326" s="6"/>
      <c r="AE326" s="6"/>
      <c r="AF326" s="6"/>
      <c r="AG326" s="6"/>
    </row>
    <row r="327" spans="1:33" ht="48.75" customHeight="1">
      <c r="A327" s="6"/>
      <c r="B327" s="426">
        <f t="shared" si="0"/>
        <v>0</v>
      </c>
      <c r="C327" s="391"/>
      <c r="D327" s="391"/>
      <c r="E327" s="392"/>
      <c r="F327" s="427">
        <f t="shared" si="1"/>
        <v>0</v>
      </c>
      <c r="G327" s="391"/>
      <c r="H327" s="391"/>
      <c r="I327" s="391"/>
      <c r="J327" s="391"/>
      <c r="K327" s="391"/>
      <c r="L327" s="391"/>
      <c r="M327" s="391"/>
      <c r="N327" s="391"/>
      <c r="O327" s="391"/>
      <c r="P327" s="391"/>
      <c r="Q327" s="391"/>
      <c r="R327" s="392"/>
      <c r="S327" s="422">
        <f t="shared" si="2"/>
        <v>0</v>
      </c>
      <c r="T327" s="392"/>
      <c r="U327" s="6"/>
      <c r="V327" s="6"/>
      <c r="W327" s="6"/>
      <c r="X327" s="6"/>
      <c r="Y327" s="6"/>
      <c r="Z327" s="6"/>
      <c r="AA327" s="6"/>
      <c r="AB327" s="11" t="s">
        <v>519</v>
      </c>
      <c r="AC327" s="6"/>
      <c r="AD327" s="6"/>
      <c r="AE327" s="6"/>
      <c r="AF327" s="6"/>
      <c r="AG327" s="6"/>
    </row>
    <row r="328" spans="1:33" ht="53.25" customHeight="1">
      <c r="A328" s="6"/>
      <c r="B328" s="426">
        <f t="shared" si="0"/>
        <v>0</v>
      </c>
      <c r="C328" s="391"/>
      <c r="D328" s="391"/>
      <c r="E328" s="392"/>
      <c r="F328" s="427">
        <f t="shared" si="1"/>
        <v>0</v>
      </c>
      <c r="G328" s="391"/>
      <c r="H328" s="391"/>
      <c r="I328" s="391"/>
      <c r="J328" s="391"/>
      <c r="K328" s="391"/>
      <c r="L328" s="391"/>
      <c r="M328" s="391"/>
      <c r="N328" s="391"/>
      <c r="O328" s="391"/>
      <c r="P328" s="391"/>
      <c r="Q328" s="391"/>
      <c r="R328" s="392"/>
      <c r="S328" s="422">
        <f t="shared" si="2"/>
        <v>0</v>
      </c>
      <c r="T328" s="392"/>
      <c r="U328" s="6"/>
      <c r="V328" s="6"/>
      <c r="W328" s="6"/>
      <c r="X328" s="6"/>
      <c r="Y328" s="6"/>
      <c r="Z328" s="6"/>
      <c r="AA328" s="6"/>
      <c r="AB328" s="11" t="s">
        <v>566</v>
      </c>
      <c r="AC328" s="6"/>
      <c r="AD328" s="6"/>
      <c r="AE328" s="6"/>
      <c r="AF328" s="6"/>
      <c r="AG328" s="6"/>
    </row>
    <row r="329" spans="1:33" ht="45.75" customHeight="1">
      <c r="A329" s="6"/>
      <c r="B329" s="426">
        <f t="shared" si="0"/>
        <v>0</v>
      </c>
      <c r="C329" s="391"/>
      <c r="D329" s="391"/>
      <c r="E329" s="392"/>
      <c r="F329" s="427">
        <f t="shared" si="1"/>
        <v>0</v>
      </c>
      <c r="G329" s="391"/>
      <c r="H329" s="391"/>
      <c r="I329" s="391"/>
      <c r="J329" s="391"/>
      <c r="K329" s="391"/>
      <c r="L329" s="391"/>
      <c r="M329" s="391"/>
      <c r="N329" s="391"/>
      <c r="O329" s="391"/>
      <c r="P329" s="391"/>
      <c r="Q329" s="391"/>
      <c r="R329" s="392"/>
      <c r="S329" s="422">
        <f t="shared" si="2"/>
        <v>0</v>
      </c>
      <c r="T329" s="392"/>
      <c r="U329" s="6"/>
      <c r="V329" s="6"/>
      <c r="W329" s="6"/>
      <c r="X329" s="6"/>
      <c r="Y329" s="6"/>
      <c r="Z329" s="6"/>
      <c r="AA329" s="6"/>
      <c r="AB329" s="11" t="s">
        <v>567</v>
      </c>
      <c r="AC329" s="6"/>
      <c r="AD329" s="6"/>
      <c r="AE329" s="6"/>
      <c r="AF329" s="6"/>
      <c r="AG329" s="6"/>
    </row>
    <row r="330" spans="1:33" ht="45.75" customHeight="1">
      <c r="A330" s="6"/>
      <c r="B330" s="426">
        <f t="shared" si="0"/>
        <v>0</v>
      </c>
      <c r="C330" s="391"/>
      <c r="D330" s="391"/>
      <c r="E330" s="392"/>
      <c r="F330" s="427">
        <f t="shared" si="1"/>
        <v>0</v>
      </c>
      <c r="G330" s="391"/>
      <c r="H330" s="391"/>
      <c r="I330" s="391"/>
      <c r="J330" s="391"/>
      <c r="K330" s="391"/>
      <c r="L330" s="391"/>
      <c r="M330" s="391"/>
      <c r="N330" s="391"/>
      <c r="O330" s="391"/>
      <c r="P330" s="391"/>
      <c r="Q330" s="391"/>
      <c r="R330" s="392"/>
      <c r="S330" s="422">
        <f t="shared" si="2"/>
        <v>0</v>
      </c>
      <c r="T330" s="392"/>
      <c r="U330" s="6"/>
      <c r="V330" s="6"/>
      <c r="W330" s="6"/>
      <c r="X330" s="6"/>
      <c r="Y330" s="6"/>
      <c r="Z330" s="6"/>
      <c r="AA330" s="6"/>
      <c r="AB330" s="11" t="s">
        <v>568</v>
      </c>
      <c r="AC330" s="6"/>
      <c r="AD330" s="6"/>
      <c r="AE330" s="6"/>
      <c r="AF330" s="6"/>
      <c r="AG330" s="6"/>
    </row>
    <row r="331" spans="1:33" ht="45.75" customHeight="1">
      <c r="A331" s="6"/>
      <c r="B331" s="426">
        <f t="shared" si="0"/>
        <v>0</v>
      </c>
      <c r="C331" s="391"/>
      <c r="D331" s="391"/>
      <c r="E331" s="392"/>
      <c r="F331" s="427">
        <f t="shared" si="1"/>
        <v>0</v>
      </c>
      <c r="G331" s="391"/>
      <c r="H331" s="391"/>
      <c r="I331" s="391"/>
      <c r="J331" s="391"/>
      <c r="K331" s="391"/>
      <c r="L331" s="391"/>
      <c r="M331" s="391"/>
      <c r="N331" s="391"/>
      <c r="O331" s="391"/>
      <c r="P331" s="391"/>
      <c r="Q331" s="391"/>
      <c r="R331" s="392"/>
      <c r="S331" s="422">
        <f t="shared" si="2"/>
        <v>0</v>
      </c>
      <c r="T331" s="392"/>
      <c r="U331" s="6"/>
      <c r="V331" s="6"/>
      <c r="W331" s="6"/>
      <c r="X331" s="6"/>
      <c r="Y331" s="6"/>
      <c r="Z331" s="6"/>
      <c r="AA331" s="6"/>
      <c r="AB331" s="11" t="s">
        <v>569</v>
      </c>
      <c r="AC331" s="6"/>
      <c r="AD331" s="6"/>
      <c r="AE331" s="6"/>
      <c r="AF331" s="6"/>
      <c r="AG331" s="6"/>
    </row>
    <row r="332" spans="1:33" ht="45.75" hidden="1" customHeight="1">
      <c r="A332" s="6"/>
      <c r="B332" s="426">
        <f t="shared" si="0"/>
        <v>0</v>
      </c>
      <c r="C332" s="391"/>
      <c r="D332" s="391"/>
      <c r="E332" s="392"/>
      <c r="F332" s="427">
        <f t="shared" si="1"/>
        <v>0</v>
      </c>
      <c r="G332" s="391"/>
      <c r="H332" s="391"/>
      <c r="I332" s="391"/>
      <c r="J332" s="391"/>
      <c r="K332" s="391"/>
      <c r="L332" s="391"/>
      <c r="M332" s="391"/>
      <c r="N332" s="391"/>
      <c r="O332" s="391"/>
      <c r="P332" s="391"/>
      <c r="Q332" s="391"/>
      <c r="R332" s="392"/>
      <c r="S332" s="422">
        <f t="shared" si="2"/>
        <v>0</v>
      </c>
      <c r="T332" s="392"/>
      <c r="U332" s="6"/>
      <c r="V332" s="6"/>
      <c r="W332" s="6"/>
      <c r="X332" s="6"/>
      <c r="Y332" s="6"/>
      <c r="Z332" s="6"/>
      <c r="AA332" s="6"/>
      <c r="AB332" s="11" t="s">
        <v>570</v>
      </c>
      <c r="AC332" s="6"/>
      <c r="AD332" s="6"/>
      <c r="AE332" s="6"/>
      <c r="AF332" s="6"/>
      <c r="AG332" s="6"/>
    </row>
    <row r="333" spans="1:33" ht="45.75" hidden="1" customHeight="1">
      <c r="A333" s="6"/>
      <c r="B333" s="426">
        <f t="shared" si="0"/>
        <v>0</v>
      </c>
      <c r="C333" s="391"/>
      <c r="D333" s="391"/>
      <c r="E333" s="392"/>
      <c r="F333" s="427">
        <f t="shared" si="1"/>
        <v>0</v>
      </c>
      <c r="G333" s="391"/>
      <c r="H333" s="391"/>
      <c r="I333" s="391"/>
      <c r="J333" s="391"/>
      <c r="K333" s="391"/>
      <c r="L333" s="391"/>
      <c r="M333" s="391"/>
      <c r="N333" s="391"/>
      <c r="O333" s="391"/>
      <c r="P333" s="391"/>
      <c r="Q333" s="391"/>
      <c r="R333" s="392"/>
      <c r="S333" s="422">
        <f t="shared" si="2"/>
        <v>0</v>
      </c>
      <c r="T333" s="392"/>
      <c r="U333" s="6"/>
      <c r="V333" s="6"/>
      <c r="W333" s="6"/>
      <c r="X333" s="6"/>
      <c r="Y333" s="6"/>
      <c r="Z333" s="6"/>
      <c r="AA333" s="6"/>
      <c r="AB333" s="11" t="s">
        <v>571</v>
      </c>
      <c r="AC333" s="6"/>
      <c r="AD333" s="6"/>
      <c r="AE333" s="6"/>
      <c r="AF333" s="6"/>
      <c r="AG333" s="6"/>
    </row>
    <row r="334" spans="1:33" ht="45.75" hidden="1" customHeight="1">
      <c r="A334" s="6"/>
      <c r="B334" s="426">
        <f t="shared" si="0"/>
        <v>0</v>
      </c>
      <c r="C334" s="391"/>
      <c r="D334" s="391"/>
      <c r="E334" s="392"/>
      <c r="F334" s="427">
        <f t="shared" si="1"/>
        <v>0</v>
      </c>
      <c r="G334" s="391"/>
      <c r="H334" s="391"/>
      <c r="I334" s="391"/>
      <c r="J334" s="391"/>
      <c r="K334" s="391"/>
      <c r="L334" s="391"/>
      <c r="M334" s="391"/>
      <c r="N334" s="391"/>
      <c r="O334" s="391"/>
      <c r="P334" s="391"/>
      <c r="Q334" s="391"/>
      <c r="R334" s="392"/>
      <c r="S334" s="422">
        <f t="shared" si="2"/>
        <v>0</v>
      </c>
      <c r="T334" s="392"/>
      <c r="U334" s="6"/>
      <c r="V334" s="6"/>
      <c r="W334" s="6"/>
      <c r="X334" s="6"/>
      <c r="Y334" s="6"/>
      <c r="Z334" s="6"/>
      <c r="AA334" s="6"/>
      <c r="AB334" s="11" t="s">
        <v>572</v>
      </c>
      <c r="AC334" s="6"/>
      <c r="AD334" s="6"/>
      <c r="AE334" s="6"/>
      <c r="AF334" s="6"/>
      <c r="AG334" s="6"/>
    </row>
    <row r="335" spans="1:33" ht="45.75" hidden="1" customHeight="1">
      <c r="A335" s="6"/>
      <c r="B335" s="426">
        <f t="shared" si="0"/>
        <v>0</v>
      </c>
      <c r="C335" s="391"/>
      <c r="D335" s="391"/>
      <c r="E335" s="392"/>
      <c r="F335" s="427">
        <f t="shared" si="1"/>
        <v>0</v>
      </c>
      <c r="G335" s="391"/>
      <c r="H335" s="391"/>
      <c r="I335" s="391"/>
      <c r="J335" s="391"/>
      <c r="K335" s="391"/>
      <c r="L335" s="391"/>
      <c r="M335" s="391"/>
      <c r="N335" s="391"/>
      <c r="O335" s="391"/>
      <c r="P335" s="391"/>
      <c r="Q335" s="391"/>
      <c r="R335" s="392"/>
      <c r="S335" s="422">
        <f t="shared" si="2"/>
        <v>0</v>
      </c>
      <c r="T335" s="392"/>
      <c r="U335" s="6"/>
      <c r="V335" s="6"/>
      <c r="W335" s="6"/>
      <c r="X335" s="6"/>
      <c r="Y335" s="6"/>
      <c r="Z335" s="6"/>
      <c r="AA335" s="6"/>
      <c r="AB335" s="11" t="s">
        <v>573</v>
      </c>
      <c r="AC335" s="6"/>
      <c r="AD335" s="6"/>
      <c r="AE335" s="6"/>
      <c r="AF335" s="6"/>
      <c r="AG335" s="6"/>
    </row>
    <row r="336" spans="1:33" ht="45.75" hidden="1" customHeight="1">
      <c r="A336" s="6"/>
      <c r="B336" s="426">
        <f t="shared" si="0"/>
        <v>0</v>
      </c>
      <c r="C336" s="391"/>
      <c r="D336" s="391"/>
      <c r="E336" s="392"/>
      <c r="F336" s="427">
        <f t="shared" si="1"/>
        <v>0</v>
      </c>
      <c r="G336" s="391"/>
      <c r="H336" s="391"/>
      <c r="I336" s="391"/>
      <c r="J336" s="391"/>
      <c r="K336" s="391"/>
      <c r="L336" s="391"/>
      <c r="M336" s="391"/>
      <c r="N336" s="391"/>
      <c r="O336" s="391"/>
      <c r="P336" s="391"/>
      <c r="Q336" s="391"/>
      <c r="R336" s="392"/>
      <c r="S336" s="422">
        <f t="shared" si="2"/>
        <v>0</v>
      </c>
      <c r="T336" s="392"/>
      <c r="U336" s="6"/>
      <c r="V336" s="6"/>
      <c r="W336" s="6"/>
      <c r="X336" s="6"/>
      <c r="Y336" s="6"/>
      <c r="Z336" s="6"/>
      <c r="AA336" s="6"/>
      <c r="AB336" s="11" t="s">
        <v>574</v>
      </c>
      <c r="AC336" s="6"/>
      <c r="AD336" s="6"/>
      <c r="AE336" s="6"/>
      <c r="AF336" s="6"/>
      <c r="AG336" s="6"/>
    </row>
    <row r="337" spans="1:33" ht="45.75" hidden="1" customHeight="1">
      <c r="A337" s="6"/>
      <c r="B337" s="426">
        <f t="shared" si="0"/>
        <v>0</v>
      </c>
      <c r="C337" s="391"/>
      <c r="D337" s="391"/>
      <c r="E337" s="392"/>
      <c r="F337" s="427">
        <f t="shared" si="1"/>
        <v>0</v>
      </c>
      <c r="G337" s="391"/>
      <c r="H337" s="391"/>
      <c r="I337" s="391"/>
      <c r="J337" s="391"/>
      <c r="K337" s="391"/>
      <c r="L337" s="391"/>
      <c r="M337" s="391"/>
      <c r="N337" s="391"/>
      <c r="O337" s="391"/>
      <c r="P337" s="391"/>
      <c r="Q337" s="391"/>
      <c r="R337" s="392"/>
      <c r="S337" s="422">
        <f t="shared" si="2"/>
        <v>0</v>
      </c>
      <c r="T337" s="392"/>
      <c r="U337" s="6"/>
      <c r="V337" s="6"/>
      <c r="W337" s="6"/>
      <c r="X337" s="6"/>
      <c r="Y337" s="6"/>
      <c r="Z337" s="6"/>
      <c r="AA337" s="6"/>
      <c r="AB337" s="11" t="s">
        <v>575</v>
      </c>
      <c r="AC337" s="6"/>
      <c r="AD337" s="6"/>
      <c r="AE337" s="6"/>
      <c r="AF337" s="6"/>
      <c r="AG337" s="6"/>
    </row>
    <row r="338" spans="1:33" ht="45.75" hidden="1" customHeight="1">
      <c r="A338" s="6"/>
      <c r="B338" s="426">
        <f t="shared" si="0"/>
        <v>0</v>
      </c>
      <c r="C338" s="391"/>
      <c r="D338" s="391"/>
      <c r="E338" s="392"/>
      <c r="F338" s="427">
        <f t="shared" si="1"/>
        <v>0</v>
      </c>
      <c r="G338" s="391"/>
      <c r="H338" s="391"/>
      <c r="I338" s="391"/>
      <c r="J338" s="391"/>
      <c r="K338" s="391"/>
      <c r="L338" s="391"/>
      <c r="M338" s="391"/>
      <c r="N338" s="391"/>
      <c r="O338" s="391"/>
      <c r="P338" s="391"/>
      <c r="Q338" s="391"/>
      <c r="R338" s="392"/>
      <c r="S338" s="422">
        <f t="shared" si="2"/>
        <v>0</v>
      </c>
      <c r="T338" s="392"/>
      <c r="U338" s="6"/>
      <c r="V338" s="6"/>
      <c r="W338" s="6"/>
      <c r="X338" s="6"/>
      <c r="Y338" s="6"/>
      <c r="Z338" s="6"/>
      <c r="AA338" s="6"/>
      <c r="AB338" s="11" t="s">
        <v>576</v>
      </c>
      <c r="AC338" s="6"/>
      <c r="AD338" s="6"/>
      <c r="AE338" s="6"/>
      <c r="AF338" s="6"/>
      <c r="AG338" s="6"/>
    </row>
    <row r="339" spans="1:33" ht="45.75" hidden="1" customHeight="1">
      <c r="A339" s="6"/>
      <c r="B339" s="426">
        <f t="shared" si="0"/>
        <v>0</v>
      </c>
      <c r="C339" s="391"/>
      <c r="D339" s="391"/>
      <c r="E339" s="392"/>
      <c r="F339" s="427">
        <f t="shared" si="1"/>
        <v>0</v>
      </c>
      <c r="G339" s="391"/>
      <c r="H339" s="391"/>
      <c r="I339" s="391"/>
      <c r="J339" s="391"/>
      <c r="K339" s="391"/>
      <c r="L339" s="391"/>
      <c r="M339" s="391"/>
      <c r="N339" s="391"/>
      <c r="O339" s="391"/>
      <c r="P339" s="391"/>
      <c r="Q339" s="391"/>
      <c r="R339" s="392"/>
      <c r="S339" s="422">
        <f t="shared" si="2"/>
        <v>0</v>
      </c>
      <c r="T339" s="392"/>
      <c r="U339" s="6"/>
      <c r="V339" s="6"/>
      <c r="W339" s="6"/>
      <c r="X339" s="6"/>
      <c r="Y339" s="6"/>
      <c r="Z339" s="6"/>
      <c r="AA339" s="6"/>
      <c r="AB339" s="11" t="s">
        <v>577</v>
      </c>
      <c r="AC339" s="6"/>
      <c r="AD339" s="6"/>
      <c r="AE339" s="6"/>
      <c r="AF339" s="6"/>
      <c r="AG339" s="6"/>
    </row>
    <row r="340" spans="1:33" ht="45.75" hidden="1" customHeight="1">
      <c r="A340" s="6"/>
      <c r="B340" s="426">
        <f t="shared" si="0"/>
        <v>0</v>
      </c>
      <c r="C340" s="391"/>
      <c r="D340" s="391"/>
      <c r="E340" s="392"/>
      <c r="F340" s="427">
        <f t="shared" si="1"/>
        <v>0</v>
      </c>
      <c r="G340" s="391"/>
      <c r="H340" s="391"/>
      <c r="I340" s="391"/>
      <c r="J340" s="391"/>
      <c r="K340" s="391"/>
      <c r="L340" s="391"/>
      <c r="M340" s="391"/>
      <c r="N340" s="391"/>
      <c r="O340" s="391"/>
      <c r="P340" s="391"/>
      <c r="Q340" s="391"/>
      <c r="R340" s="392"/>
      <c r="S340" s="422">
        <f t="shared" si="2"/>
        <v>0</v>
      </c>
      <c r="T340" s="392"/>
      <c r="U340" s="6"/>
      <c r="V340" s="6"/>
      <c r="W340" s="6"/>
      <c r="X340" s="6"/>
      <c r="Y340" s="6"/>
      <c r="Z340" s="6"/>
      <c r="AA340" s="6"/>
      <c r="AB340" s="11" t="s">
        <v>578</v>
      </c>
      <c r="AC340" s="6"/>
      <c r="AD340" s="6"/>
      <c r="AE340" s="6"/>
      <c r="AF340" s="6"/>
      <c r="AG340" s="6"/>
    </row>
    <row r="341" spans="1:33" ht="45.75" customHeight="1">
      <c r="A341" s="6"/>
      <c r="B341" s="65"/>
      <c r="C341" s="318"/>
      <c r="D341" s="318"/>
      <c r="E341" s="318"/>
      <c r="F341" s="318"/>
      <c r="G341" s="318"/>
      <c r="H341" s="318"/>
      <c r="I341" s="318"/>
      <c r="J341" s="318"/>
      <c r="K341" s="318"/>
      <c r="L341" s="318"/>
      <c r="M341" s="318"/>
      <c r="N341" s="318"/>
      <c r="O341" s="319"/>
      <c r="P341" s="319"/>
      <c r="Q341" s="65"/>
      <c r="R341" s="320" t="s">
        <v>204</v>
      </c>
      <c r="S341" s="423">
        <f>SUM(S326:T340)</f>
        <v>0</v>
      </c>
      <c r="T341" s="392"/>
      <c r="U341" s="6"/>
      <c r="V341" s="6"/>
      <c r="W341" s="6"/>
      <c r="X341" s="6"/>
      <c r="Y341" s="6"/>
      <c r="Z341" s="6"/>
      <c r="AA341" s="6"/>
      <c r="AB341" s="11" t="s">
        <v>579</v>
      </c>
      <c r="AC341" s="6"/>
      <c r="AD341" s="6"/>
      <c r="AE341" s="6"/>
      <c r="AF341" s="6"/>
      <c r="AG341" s="6"/>
    </row>
    <row r="342" spans="1:33" ht="15" customHeight="1">
      <c r="A342" s="6"/>
      <c r="B342" s="65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52"/>
      <c r="P342" s="52"/>
      <c r="Q342" s="65"/>
      <c r="R342" s="65"/>
      <c r="S342" s="65"/>
      <c r="T342" s="153"/>
      <c r="U342" s="6"/>
      <c r="V342" s="6"/>
      <c r="W342" s="6"/>
      <c r="X342" s="6"/>
      <c r="Y342" s="6"/>
      <c r="Z342" s="6"/>
      <c r="AA342" s="6"/>
      <c r="AB342" s="11"/>
      <c r="AC342" s="6"/>
      <c r="AD342" s="6"/>
      <c r="AE342" s="6"/>
      <c r="AF342" s="6"/>
      <c r="AG342" s="6"/>
    </row>
    <row r="343" spans="1:33" ht="15" customHeight="1">
      <c r="A343" s="6"/>
      <c r="B343" s="101" t="s">
        <v>580</v>
      </c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52"/>
      <c r="P343" s="52"/>
      <c r="Q343" s="65"/>
      <c r="R343" s="261"/>
      <c r="S343" s="322"/>
      <c r="T343" s="322"/>
      <c r="U343" s="6"/>
      <c r="V343" s="6"/>
      <c r="W343" s="6"/>
      <c r="X343" s="6"/>
      <c r="Y343" s="6"/>
      <c r="Z343" s="6"/>
      <c r="AA343" s="6"/>
      <c r="AB343" s="11" t="s">
        <v>581</v>
      </c>
      <c r="AC343" s="6"/>
      <c r="AD343" s="6"/>
      <c r="AE343" s="6"/>
      <c r="AF343" s="6"/>
      <c r="AG343" s="6"/>
    </row>
    <row r="344" spans="1:33" ht="15" customHeight="1">
      <c r="A344" s="6"/>
      <c r="B344" s="399" t="s">
        <v>582</v>
      </c>
      <c r="C344" s="391"/>
      <c r="D344" s="391"/>
      <c r="E344" s="391"/>
      <c r="F344" s="391"/>
      <c r="G344" s="391"/>
      <c r="H344" s="391"/>
      <c r="I344" s="391"/>
      <c r="J344" s="391"/>
      <c r="K344" s="391"/>
      <c r="L344" s="391"/>
      <c r="M344" s="391"/>
      <c r="N344" s="391"/>
      <c r="O344" s="391"/>
      <c r="P344" s="391"/>
      <c r="Q344" s="391"/>
      <c r="R344" s="392"/>
      <c r="S344" s="424" t="s">
        <v>555</v>
      </c>
      <c r="T344" s="425"/>
      <c r="U344" s="6"/>
      <c r="V344" s="6"/>
      <c r="W344" s="6"/>
      <c r="X344" s="6"/>
      <c r="Y344" s="6"/>
      <c r="Z344" s="6"/>
      <c r="AA344" s="6"/>
      <c r="AB344" s="11" t="s">
        <v>583</v>
      </c>
      <c r="AC344" s="6"/>
      <c r="AD344" s="6"/>
      <c r="AE344" s="6"/>
      <c r="AF344" s="6"/>
      <c r="AG344" s="6"/>
    </row>
    <row r="345" spans="1:33" ht="14.25" customHeight="1">
      <c r="A345" s="6"/>
      <c r="B345" s="414" t="s">
        <v>584</v>
      </c>
      <c r="C345" s="391"/>
      <c r="D345" s="391"/>
      <c r="E345" s="391"/>
      <c r="F345" s="391"/>
      <c r="G345" s="391"/>
      <c r="H345" s="391"/>
      <c r="I345" s="391"/>
      <c r="J345" s="391"/>
      <c r="K345" s="391"/>
      <c r="L345" s="391"/>
      <c r="M345" s="391"/>
      <c r="N345" s="391"/>
      <c r="O345" s="391"/>
      <c r="P345" s="391"/>
      <c r="Q345" s="391"/>
      <c r="R345" s="392"/>
      <c r="S345" s="415">
        <f>+R135</f>
        <v>8364</v>
      </c>
      <c r="T345" s="392"/>
      <c r="U345" s="6"/>
      <c r="V345" s="6"/>
      <c r="W345" s="6"/>
      <c r="X345" s="6"/>
      <c r="Y345" s="6"/>
      <c r="Z345" s="6"/>
      <c r="AA345" s="6"/>
      <c r="AB345" s="11" t="s">
        <v>585</v>
      </c>
      <c r="AC345" s="6"/>
      <c r="AD345" s="6"/>
      <c r="AE345" s="6"/>
      <c r="AF345" s="6"/>
      <c r="AG345" s="6"/>
    </row>
    <row r="346" spans="1:33" ht="14.25" customHeight="1">
      <c r="A346" s="6"/>
      <c r="B346" s="414" t="s">
        <v>586</v>
      </c>
      <c r="C346" s="391"/>
      <c r="D346" s="391"/>
      <c r="E346" s="391"/>
      <c r="F346" s="391"/>
      <c r="G346" s="391"/>
      <c r="H346" s="391"/>
      <c r="I346" s="391"/>
      <c r="J346" s="391"/>
      <c r="K346" s="391"/>
      <c r="L346" s="391"/>
      <c r="M346" s="391"/>
      <c r="N346" s="391"/>
      <c r="O346" s="391"/>
      <c r="P346" s="391"/>
      <c r="Q346" s="391"/>
      <c r="R346" s="392"/>
      <c r="S346" s="415">
        <f>+R141</f>
        <v>0</v>
      </c>
      <c r="T346" s="392"/>
      <c r="U346" s="6"/>
      <c r="V346" s="6"/>
      <c r="W346" s="6"/>
      <c r="X346" s="6"/>
      <c r="Y346" s="6"/>
      <c r="Z346" s="6"/>
      <c r="AA346" s="6"/>
      <c r="AB346" s="11" t="s">
        <v>587</v>
      </c>
      <c r="AC346" s="6"/>
      <c r="AD346" s="6"/>
      <c r="AE346" s="6"/>
      <c r="AF346" s="6"/>
      <c r="AG346" s="6"/>
    </row>
    <row r="347" spans="1:33" ht="14.25" customHeight="1">
      <c r="A347" s="6"/>
      <c r="B347" s="414" t="s">
        <v>588</v>
      </c>
      <c r="C347" s="391"/>
      <c r="D347" s="391"/>
      <c r="E347" s="391"/>
      <c r="F347" s="391"/>
      <c r="G347" s="391"/>
      <c r="H347" s="391"/>
      <c r="I347" s="391"/>
      <c r="J347" s="391"/>
      <c r="K347" s="391"/>
      <c r="L347" s="391"/>
      <c r="M347" s="391"/>
      <c r="N347" s="391"/>
      <c r="O347" s="391"/>
      <c r="P347" s="391"/>
      <c r="Q347" s="391"/>
      <c r="R347" s="392"/>
      <c r="S347" s="415">
        <f>+J82</f>
        <v>0</v>
      </c>
      <c r="T347" s="392"/>
      <c r="U347" s="6"/>
      <c r="V347" s="6"/>
      <c r="W347" s="6"/>
      <c r="X347" s="6"/>
      <c r="Y347" s="6"/>
      <c r="Z347" s="6"/>
      <c r="AA347" s="6"/>
      <c r="AB347" s="11" t="s">
        <v>589</v>
      </c>
      <c r="AC347" s="6"/>
      <c r="AD347" s="6"/>
      <c r="AE347" s="6"/>
      <c r="AF347" s="6"/>
      <c r="AG347" s="6"/>
    </row>
    <row r="348" spans="1:33" ht="14.25" customHeight="1">
      <c r="A348" s="6"/>
      <c r="B348" s="414" t="s">
        <v>228</v>
      </c>
      <c r="C348" s="391"/>
      <c r="D348" s="391"/>
      <c r="E348" s="391"/>
      <c r="F348" s="391"/>
      <c r="G348" s="391"/>
      <c r="H348" s="391"/>
      <c r="I348" s="391"/>
      <c r="J348" s="391"/>
      <c r="K348" s="391"/>
      <c r="L348" s="391"/>
      <c r="M348" s="391"/>
      <c r="N348" s="391"/>
      <c r="O348" s="391"/>
      <c r="P348" s="391"/>
      <c r="Q348" s="391"/>
      <c r="R348" s="392"/>
      <c r="S348" s="415">
        <f>+N98</f>
        <v>0</v>
      </c>
      <c r="T348" s="392"/>
      <c r="U348" s="6"/>
      <c r="V348" s="6"/>
      <c r="W348" s="6"/>
      <c r="X348" s="6"/>
      <c r="Y348" s="6"/>
      <c r="Z348" s="6"/>
      <c r="AA348" s="6"/>
      <c r="AB348" s="11" t="s">
        <v>590</v>
      </c>
      <c r="AC348" s="6"/>
      <c r="AD348" s="6"/>
      <c r="AE348" s="6"/>
      <c r="AF348" s="6"/>
      <c r="AG348" s="6"/>
    </row>
    <row r="349" spans="1:33" ht="14.25" customHeight="1">
      <c r="A349" s="6"/>
      <c r="B349" s="414" t="s">
        <v>591</v>
      </c>
      <c r="C349" s="391"/>
      <c r="D349" s="391"/>
      <c r="E349" s="391"/>
      <c r="F349" s="391"/>
      <c r="G349" s="391"/>
      <c r="H349" s="391"/>
      <c r="I349" s="391"/>
      <c r="J349" s="391"/>
      <c r="K349" s="391"/>
      <c r="L349" s="391"/>
      <c r="M349" s="391"/>
      <c r="N349" s="391"/>
      <c r="O349" s="391"/>
      <c r="P349" s="391"/>
      <c r="Q349" s="391"/>
      <c r="R349" s="392"/>
      <c r="S349" s="415">
        <f>+N107</f>
        <v>0</v>
      </c>
      <c r="T349" s="392"/>
      <c r="U349" s="6"/>
      <c r="V349" s="6"/>
      <c r="W349" s="6"/>
      <c r="X349" s="6"/>
      <c r="Y349" s="6"/>
      <c r="Z349" s="6"/>
      <c r="AA349" s="6"/>
      <c r="AB349" s="11" t="s">
        <v>592</v>
      </c>
      <c r="AC349" s="6"/>
      <c r="AD349" s="6"/>
      <c r="AE349" s="6"/>
      <c r="AF349" s="6"/>
      <c r="AG349" s="6"/>
    </row>
    <row r="350" spans="1:33" ht="12.75" customHeight="1">
      <c r="A350" s="6"/>
      <c r="B350" s="10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52"/>
      <c r="P350" s="52"/>
      <c r="Q350" s="399" t="s">
        <v>204</v>
      </c>
      <c r="R350" s="392"/>
      <c r="S350" s="416">
        <f>SUM(S345:T349)</f>
        <v>8364</v>
      </c>
      <c r="T350" s="392"/>
      <c r="U350" s="6"/>
      <c r="V350" s="6"/>
      <c r="W350" s="6"/>
      <c r="X350" s="6"/>
      <c r="Y350" s="6"/>
      <c r="Z350" s="6"/>
      <c r="AA350" s="6"/>
      <c r="AB350" s="11" t="s">
        <v>593</v>
      </c>
      <c r="AC350" s="6"/>
      <c r="AD350" s="6"/>
      <c r="AE350" s="6"/>
      <c r="AF350" s="6"/>
      <c r="AG350" s="6"/>
    </row>
    <row r="351" spans="1:33" ht="12.75" customHeight="1">
      <c r="A351" s="6"/>
      <c r="B351" s="10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52"/>
      <c r="P351" s="52"/>
      <c r="Q351" s="52"/>
      <c r="R351" s="52"/>
      <c r="S351" s="190"/>
      <c r="T351" s="190"/>
      <c r="U351" s="6"/>
      <c r="V351" s="6"/>
      <c r="W351" s="6"/>
      <c r="X351" s="6"/>
      <c r="Y351" s="6"/>
      <c r="Z351" s="6"/>
      <c r="AA351" s="6"/>
      <c r="AB351" s="11" t="s">
        <v>594</v>
      </c>
      <c r="AC351" s="6"/>
      <c r="AD351" s="6"/>
      <c r="AE351" s="6"/>
      <c r="AF351" s="6"/>
      <c r="AG351" s="6"/>
    </row>
    <row r="352" spans="1:33" ht="15" customHeight="1">
      <c r="A352" s="6"/>
      <c r="B352" s="399" t="s">
        <v>595</v>
      </c>
      <c r="C352" s="391"/>
      <c r="D352" s="391"/>
      <c r="E352" s="391"/>
      <c r="F352" s="391"/>
      <c r="G352" s="391"/>
      <c r="H352" s="391"/>
      <c r="I352" s="391"/>
      <c r="J352" s="391"/>
      <c r="K352" s="391"/>
      <c r="L352" s="391"/>
      <c r="M352" s="391"/>
      <c r="N352" s="391"/>
      <c r="O352" s="391"/>
      <c r="P352" s="391"/>
      <c r="Q352" s="391"/>
      <c r="R352" s="392"/>
      <c r="S352" s="399" t="s">
        <v>555</v>
      </c>
      <c r="T352" s="392"/>
      <c r="U352" s="6"/>
      <c r="V352" s="6"/>
      <c r="W352" s="6"/>
      <c r="X352" s="6"/>
      <c r="Y352" s="6"/>
      <c r="Z352" s="6"/>
      <c r="AA352" s="6"/>
      <c r="AB352" s="11" t="s">
        <v>596</v>
      </c>
      <c r="AC352" s="6"/>
      <c r="AD352" s="6"/>
      <c r="AE352" s="6"/>
      <c r="AF352" s="6"/>
      <c r="AG352" s="6"/>
    </row>
    <row r="353" spans="1:33" ht="15" customHeight="1">
      <c r="A353" s="6"/>
      <c r="B353" s="414" t="s">
        <v>597</v>
      </c>
      <c r="C353" s="391"/>
      <c r="D353" s="391"/>
      <c r="E353" s="391"/>
      <c r="F353" s="391"/>
      <c r="G353" s="391"/>
      <c r="H353" s="391"/>
      <c r="I353" s="391"/>
      <c r="J353" s="391"/>
      <c r="K353" s="391"/>
      <c r="L353" s="391"/>
      <c r="M353" s="391"/>
      <c r="N353" s="391"/>
      <c r="O353" s="391"/>
      <c r="P353" s="391"/>
      <c r="Q353" s="391"/>
      <c r="R353" s="392"/>
      <c r="S353" s="417">
        <f>S119</f>
        <v>0</v>
      </c>
      <c r="T353" s="392"/>
      <c r="U353" s="6"/>
      <c r="V353" s="6"/>
      <c r="W353" s="6"/>
      <c r="X353" s="6"/>
      <c r="Y353" s="6"/>
      <c r="Z353" s="6"/>
      <c r="AA353" s="6"/>
      <c r="AB353" s="11" t="s">
        <v>598</v>
      </c>
      <c r="AC353" s="6"/>
      <c r="AD353" s="6"/>
      <c r="AE353" s="6"/>
      <c r="AF353" s="6"/>
      <c r="AG353" s="6"/>
    </row>
    <row r="354" spans="1:33" ht="12.75" customHeight="1">
      <c r="A354" s="6"/>
      <c r="B354" s="414" t="s">
        <v>599</v>
      </c>
      <c r="C354" s="391"/>
      <c r="D354" s="391"/>
      <c r="E354" s="391"/>
      <c r="F354" s="391"/>
      <c r="G354" s="391"/>
      <c r="H354" s="391"/>
      <c r="I354" s="391"/>
      <c r="J354" s="391"/>
      <c r="K354" s="391"/>
      <c r="L354" s="391"/>
      <c r="M354" s="391"/>
      <c r="N354" s="391"/>
      <c r="O354" s="391"/>
      <c r="P354" s="391"/>
      <c r="Q354" s="391"/>
      <c r="R354" s="392"/>
      <c r="S354" s="417">
        <f>K298</f>
        <v>0</v>
      </c>
      <c r="T354" s="392"/>
      <c r="U354" s="6"/>
      <c r="V354" s="6"/>
      <c r="W354" s="6"/>
      <c r="X354" s="6"/>
      <c r="Y354" s="6"/>
      <c r="Z354" s="6"/>
      <c r="AA354" s="6"/>
      <c r="AB354" s="11" t="s">
        <v>600</v>
      </c>
      <c r="AC354" s="6"/>
      <c r="AD354" s="6"/>
      <c r="AE354" s="6"/>
      <c r="AF354" s="6"/>
      <c r="AG354" s="6"/>
    </row>
    <row r="355" spans="1:33" ht="15" customHeight="1">
      <c r="A355" s="6"/>
      <c r="B355" s="414" t="s">
        <v>601</v>
      </c>
      <c r="C355" s="391"/>
      <c r="D355" s="391"/>
      <c r="E355" s="391"/>
      <c r="F355" s="391"/>
      <c r="G355" s="391"/>
      <c r="H355" s="391"/>
      <c r="I355" s="391"/>
      <c r="J355" s="391"/>
      <c r="K355" s="391"/>
      <c r="L355" s="391"/>
      <c r="M355" s="391"/>
      <c r="N355" s="391"/>
      <c r="O355" s="391"/>
      <c r="P355" s="391"/>
      <c r="Q355" s="391"/>
      <c r="R355" s="392"/>
      <c r="S355" s="417">
        <f>R208</f>
        <v>0</v>
      </c>
      <c r="T355" s="392"/>
      <c r="U355" s="6"/>
      <c r="V355" s="6"/>
      <c r="W355" s="6"/>
      <c r="X355" s="6"/>
      <c r="Y355" s="6"/>
      <c r="Z355" s="6"/>
      <c r="AA355" s="6"/>
      <c r="AB355" s="11" t="s">
        <v>602</v>
      </c>
      <c r="AC355" s="6"/>
      <c r="AD355" s="6"/>
      <c r="AE355" s="6"/>
      <c r="AF355" s="6"/>
      <c r="AG355" s="6"/>
    </row>
    <row r="356" spans="1:33" ht="15" customHeight="1">
      <c r="A356" s="6"/>
      <c r="B356" s="414" t="s">
        <v>603</v>
      </c>
      <c r="C356" s="391"/>
      <c r="D356" s="391"/>
      <c r="E356" s="391"/>
      <c r="F356" s="391"/>
      <c r="G356" s="391"/>
      <c r="H356" s="391"/>
      <c r="I356" s="391"/>
      <c r="J356" s="391"/>
      <c r="K356" s="391"/>
      <c r="L356" s="391"/>
      <c r="M356" s="391"/>
      <c r="N356" s="391"/>
      <c r="O356" s="391"/>
      <c r="P356" s="391"/>
      <c r="Q356" s="391"/>
      <c r="R356" s="392"/>
      <c r="S356" s="417">
        <f>F193</f>
        <v>0</v>
      </c>
      <c r="T356" s="392"/>
      <c r="U356" s="6"/>
      <c r="V356" s="6"/>
      <c r="W356" s="6"/>
      <c r="X356" s="6"/>
      <c r="Y356" s="6"/>
      <c r="Z356" s="6"/>
      <c r="AA356" s="6"/>
      <c r="AB356" s="11" t="s">
        <v>604</v>
      </c>
      <c r="AC356" s="6"/>
      <c r="AD356" s="6"/>
      <c r="AE356" s="6"/>
      <c r="AF356" s="6"/>
      <c r="AG356" s="6"/>
    </row>
    <row r="357" spans="1:33" ht="13.5" customHeight="1">
      <c r="A357" s="6"/>
      <c r="B357" s="64"/>
      <c r="C357" s="52"/>
      <c r="D357" s="52"/>
      <c r="E357" s="52"/>
      <c r="F357" s="52"/>
      <c r="G357" s="52"/>
      <c r="H357" s="52"/>
      <c r="I357" s="52"/>
      <c r="J357" s="52"/>
      <c r="K357" s="65"/>
      <c r="L357" s="321"/>
      <c r="M357" s="321"/>
      <c r="N357" s="65"/>
      <c r="O357" s="70"/>
      <c r="P357" s="70"/>
      <c r="Q357" s="65"/>
      <c r="R357" s="323" t="s">
        <v>204</v>
      </c>
      <c r="S357" s="416">
        <f>SUM(R353:T356)</f>
        <v>0</v>
      </c>
      <c r="T357" s="392"/>
      <c r="U357" s="6"/>
      <c r="V357" s="6"/>
      <c r="W357" s="6"/>
      <c r="X357" s="6"/>
      <c r="Y357" s="6"/>
      <c r="Z357" s="6"/>
      <c r="AA357" s="6"/>
      <c r="AB357" s="11" t="s">
        <v>605</v>
      </c>
      <c r="AC357" s="6"/>
      <c r="AD357" s="6"/>
      <c r="AE357" s="6"/>
      <c r="AF357" s="6"/>
      <c r="AG357" s="6"/>
    </row>
    <row r="358" spans="1:33" ht="12.75" customHeight="1">
      <c r="A358" s="6"/>
      <c r="B358" s="64"/>
      <c r="C358" s="52"/>
      <c r="D358" s="52"/>
      <c r="E358" s="52"/>
      <c r="F358" s="52"/>
      <c r="G358" s="52"/>
      <c r="H358" s="52"/>
      <c r="I358" s="52"/>
      <c r="J358" s="52"/>
      <c r="K358" s="65"/>
      <c r="L358" s="321"/>
      <c r="M358" s="321"/>
      <c r="N358" s="65"/>
      <c r="O358" s="70"/>
      <c r="P358" s="70"/>
      <c r="Q358" s="52"/>
      <c r="R358" s="52"/>
      <c r="S358" s="418"/>
      <c r="T358" s="419"/>
      <c r="U358" s="6"/>
      <c r="V358" s="6"/>
      <c r="W358" s="6"/>
      <c r="X358" s="6"/>
      <c r="Y358" s="6"/>
      <c r="Z358" s="6"/>
      <c r="AA358" s="6"/>
      <c r="AB358" s="11" t="s">
        <v>606</v>
      </c>
      <c r="AC358" s="6"/>
      <c r="AD358" s="6"/>
      <c r="AE358" s="6"/>
      <c r="AF358" s="6"/>
      <c r="AG358" s="6"/>
    </row>
    <row r="359" spans="1:33" ht="20.25" customHeight="1">
      <c r="A359" s="114"/>
      <c r="B359" s="420" t="s">
        <v>607</v>
      </c>
      <c r="C359" s="407"/>
      <c r="D359" s="407"/>
      <c r="E359" s="407"/>
      <c r="F359" s="324"/>
      <c r="G359" s="324"/>
      <c r="H359" s="324"/>
      <c r="I359" s="324"/>
      <c r="J359" s="324"/>
      <c r="K359" s="116"/>
      <c r="L359" s="325"/>
      <c r="M359" s="325"/>
      <c r="N359" s="116"/>
      <c r="O359" s="117"/>
      <c r="P359" s="117"/>
      <c r="Q359" s="65"/>
      <c r="R359" s="65"/>
      <c r="S359" s="65"/>
      <c r="T359" s="65"/>
      <c r="U359" s="114"/>
      <c r="V359" s="114"/>
      <c r="W359" s="114"/>
      <c r="X359" s="114"/>
      <c r="Y359" s="114"/>
      <c r="Z359" s="114"/>
      <c r="AA359" s="114"/>
      <c r="AB359" s="11" t="s">
        <v>608</v>
      </c>
      <c r="AC359" s="114"/>
      <c r="AD359" s="114"/>
      <c r="AE359" s="114"/>
      <c r="AF359" s="114"/>
      <c r="AG359" s="114"/>
    </row>
    <row r="360" spans="1:33" ht="15" customHeight="1">
      <c r="A360" s="6"/>
      <c r="B360" s="399" t="s">
        <v>609</v>
      </c>
      <c r="C360" s="391"/>
      <c r="D360" s="391"/>
      <c r="E360" s="391"/>
      <c r="F360" s="391"/>
      <c r="G360" s="391"/>
      <c r="H360" s="391"/>
      <c r="I360" s="391"/>
      <c r="J360" s="391"/>
      <c r="K360" s="391"/>
      <c r="L360" s="391"/>
      <c r="M360" s="391"/>
      <c r="N360" s="391"/>
      <c r="O360" s="391"/>
      <c r="P360" s="391"/>
      <c r="Q360" s="391"/>
      <c r="R360" s="392"/>
      <c r="S360" s="399" t="s">
        <v>555</v>
      </c>
      <c r="T360" s="392"/>
      <c r="U360" s="6"/>
      <c r="V360" s="6"/>
      <c r="W360" s="6"/>
      <c r="X360" s="6"/>
      <c r="Y360" s="6"/>
      <c r="Z360" s="6"/>
      <c r="AA360" s="6"/>
      <c r="AB360" s="11" t="s">
        <v>610</v>
      </c>
      <c r="AC360" s="6"/>
      <c r="AD360" s="6"/>
      <c r="AE360" s="6"/>
      <c r="AF360" s="6"/>
      <c r="AG360" s="6"/>
    </row>
    <row r="361" spans="1:33" ht="15" customHeight="1">
      <c r="A361" s="6"/>
      <c r="B361" s="414" t="s">
        <v>211</v>
      </c>
      <c r="C361" s="391"/>
      <c r="D361" s="391"/>
      <c r="E361" s="391"/>
      <c r="F361" s="391"/>
      <c r="G361" s="391"/>
      <c r="H361" s="391"/>
      <c r="I361" s="391"/>
      <c r="J361" s="391"/>
      <c r="K361" s="391"/>
      <c r="L361" s="391"/>
      <c r="M361" s="391"/>
      <c r="N361" s="391"/>
      <c r="O361" s="391"/>
      <c r="P361" s="391"/>
      <c r="Q361" s="391"/>
      <c r="R361" s="392"/>
      <c r="S361" s="442">
        <f>S350</f>
        <v>8364</v>
      </c>
      <c r="T361" s="392"/>
      <c r="U361" s="6"/>
      <c r="V361" s="6"/>
      <c r="W361" s="6"/>
      <c r="X361" s="6"/>
      <c r="Y361" s="6"/>
      <c r="Z361" s="6"/>
      <c r="AA361" s="6"/>
      <c r="AB361" s="11" t="s">
        <v>611</v>
      </c>
      <c r="AC361" s="6"/>
      <c r="AD361" s="6"/>
      <c r="AE361" s="6"/>
      <c r="AF361" s="6"/>
      <c r="AG361" s="6"/>
    </row>
    <row r="362" spans="1:33" ht="15" customHeight="1">
      <c r="A362" s="6"/>
      <c r="B362" s="414" t="s">
        <v>612</v>
      </c>
      <c r="C362" s="391"/>
      <c r="D362" s="391"/>
      <c r="E362" s="391"/>
      <c r="F362" s="391"/>
      <c r="G362" s="391"/>
      <c r="H362" s="391"/>
      <c r="I362" s="391"/>
      <c r="J362" s="391"/>
      <c r="K362" s="391"/>
      <c r="L362" s="391"/>
      <c r="M362" s="391"/>
      <c r="N362" s="391"/>
      <c r="O362" s="391"/>
      <c r="P362" s="391"/>
      <c r="Q362" s="391"/>
      <c r="R362" s="392"/>
      <c r="S362" s="442">
        <f>S357</f>
        <v>0</v>
      </c>
      <c r="T362" s="392"/>
      <c r="U362" s="6"/>
      <c r="V362" s="6"/>
      <c r="W362" s="6"/>
      <c r="X362" s="6"/>
      <c r="Y362" s="6"/>
      <c r="Z362" s="6"/>
      <c r="AA362" s="6"/>
      <c r="AB362" s="11" t="s">
        <v>613</v>
      </c>
      <c r="AC362" s="6"/>
      <c r="AD362" s="6"/>
      <c r="AE362" s="6"/>
      <c r="AF362" s="6"/>
      <c r="AG362" s="6"/>
    </row>
    <row r="363" spans="1:33" ht="15" customHeight="1">
      <c r="A363" s="6"/>
      <c r="B363" s="414">
        <f>C260</f>
        <v>0</v>
      </c>
      <c r="C363" s="391"/>
      <c r="D363" s="391"/>
      <c r="E363" s="391"/>
      <c r="F363" s="391"/>
      <c r="G363" s="391"/>
      <c r="H363" s="391"/>
      <c r="I363" s="391"/>
      <c r="J363" s="391"/>
      <c r="K363" s="391"/>
      <c r="L363" s="391"/>
      <c r="M363" s="391"/>
      <c r="N363" s="391"/>
      <c r="O363" s="391"/>
      <c r="P363" s="391"/>
      <c r="Q363" s="391"/>
      <c r="R363" s="392"/>
      <c r="S363" s="442">
        <f>+'Anexo B'!M28</f>
        <v>0</v>
      </c>
      <c r="T363" s="392"/>
      <c r="U363" s="6"/>
      <c r="V363" s="6"/>
      <c r="W363" s="6"/>
      <c r="X363" s="6"/>
      <c r="Y363" s="6"/>
      <c r="Z363" s="6"/>
      <c r="AA363" s="6"/>
      <c r="AB363" s="11" t="s">
        <v>614</v>
      </c>
      <c r="AC363" s="6"/>
      <c r="AD363" s="6"/>
      <c r="AE363" s="6"/>
      <c r="AF363" s="6"/>
      <c r="AG363" s="6"/>
    </row>
    <row r="364" spans="1:33" ht="15" customHeight="1">
      <c r="A364" s="6"/>
      <c r="B364" s="414">
        <f t="shared" ref="B364:B366" si="3">C73</f>
        <v>0</v>
      </c>
      <c r="C364" s="391"/>
      <c r="D364" s="391"/>
      <c r="E364" s="391"/>
      <c r="F364" s="391"/>
      <c r="G364" s="391"/>
      <c r="H364" s="391"/>
      <c r="I364" s="391"/>
      <c r="J364" s="391"/>
      <c r="K364" s="391"/>
      <c r="L364" s="391"/>
      <c r="M364" s="391"/>
      <c r="N364" s="391"/>
      <c r="O364" s="391"/>
      <c r="P364" s="391"/>
      <c r="Q364" s="391"/>
      <c r="R364" s="392"/>
      <c r="S364" s="442">
        <f>+'Anexo B'!M49</f>
        <v>0</v>
      </c>
      <c r="T364" s="392"/>
      <c r="U364" s="6"/>
      <c r="V364" s="6"/>
      <c r="W364" s="6"/>
      <c r="X364" s="6"/>
      <c r="Y364" s="6"/>
      <c r="Z364" s="6"/>
      <c r="AA364" s="6"/>
      <c r="AB364" s="11" t="s">
        <v>615</v>
      </c>
      <c r="AC364" s="6"/>
      <c r="AD364" s="6"/>
      <c r="AE364" s="6"/>
      <c r="AF364" s="6"/>
      <c r="AG364" s="6"/>
    </row>
    <row r="365" spans="1:33" ht="15" customHeight="1">
      <c r="A365" s="6"/>
      <c r="B365" s="414">
        <f t="shared" si="3"/>
        <v>0</v>
      </c>
      <c r="C365" s="391"/>
      <c r="D365" s="391"/>
      <c r="E365" s="391"/>
      <c r="F365" s="391"/>
      <c r="G365" s="391"/>
      <c r="H365" s="391"/>
      <c r="I365" s="391"/>
      <c r="J365" s="391"/>
      <c r="K365" s="391"/>
      <c r="L365" s="391"/>
      <c r="M365" s="391"/>
      <c r="N365" s="391"/>
      <c r="O365" s="391"/>
      <c r="P365" s="391"/>
      <c r="Q365" s="391"/>
      <c r="R365" s="392"/>
      <c r="S365" s="442">
        <f>+'Anexo B'!M69</f>
        <v>0</v>
      </c>
      <c r="T365" s="392"/>
      <c r="U365" s="6"/>
      <c r="V365" s="6"/>
      <c r="W365" s="6"/>
      <c r="X365" s="6"/>
      <c r="Y365" s="6"/>
      <c r="Z365" s="6"/>
      <c r="AA365" s="6"/>
      <c r="AB365" s="11" t="s">
        <v>616</v>
      </c>
      <c r="AC365" s="6"/>
      <c r="AD365" s="6"/>
      <c r="AE365" s="6"/>
      <c r="AF365" s="6"/>
      <c r="AG365" s="6"/>
    </row>
    <row r="366" spans="1:33" ht="15" customHeight="1">
      <c r="A366" s="6"/>
      <c r="B366" s="414">
        <f t="shared" si="3"/>
        <v>0</v>
      </c>
      <c r="C366" s="391"/>
      <c r="D366" s="391"/>
      <c r="E366" s="391"/>
      <c r="F366" s="391"/>
      <c r="G366" s="391"/>
      <c r="H366" s="391"/>
      <c r="I366" s="391"/>
      <c r="J366" s="391"/>
      <c r="K366" s="391"/>
      <c r="L366" s="391"/>
      <c r="M366" s="391"/>
      <c r="N366" s="391"/>
      <c r="O366" s="391"/>
      <c r="P366" s="391"/>
      <c r="Q366" s="391"/>
      <c r="R366" s="392"/>
      <c r="S366" s="442">
        <f>+'Anexo B'!M89</f>
        <v>0</v>
      </c>
      <c r="T366" s="392"/>
      <c r="U366" s="6"/>
      <c r="V366" s="6"/>
      <c r="W366" s="6"/>
      <c r="X366" s="6"/>
      <c r="Y366" s="6"/>
      <c r="Z366" s="6"/>
      <c r="AA366" s="6"/>
      <c r="AB366" s="11" t="s">
        <v>617</v>
      </c>
      <c r="AC366" s="6"/>
      <c r="AD366" s="6"/>
      <c r="AE366" s="6"/>
      <c r="AF366" s="6"/>
      <c r="AG366" s="6"/>
    </row>
    <row r="367" spans="1:33" ht="13.5" customHeight="1">
      <c r="A367" s="6"/>
      <c r="B367" s="101"/>
      <c r="C367" s="65"/>
      <c r="D367" s="65"/>
      <c r="E367" s="65"/>
      <c r="F367" s="65"/>
      <c r="G367" s="65"/>
      <c r="H367" s="65"/>
      <c r="I367" s="65"/>
      <c r="J367" s="65"/>
      <c r="K367" s="65"/>
      <c r="L367" s="321"/>
      <c r="M367" s="321"/>
      <c r="N367" s="321"/>
      <c r="O367" s="52"/>
      <c r="P367" s="18"/>
      <c r="Q367" s="321"/>
      <c r="R367" s="326" t="s">
        <v>204</v>
      </c>
      <c r="S367" s="416">
        <f>SUM(S361:T366)</f>
        <v>8364</v>
      </c>
      <c r="T367" s="392"/>
      <c r="U367" s="6"/>
      <c r="V367" s="6"/>
      <c r="W367" s="6"/>
      <c r="X367" s="6"/>
      <c r="Y367" s="6"/>
      <c r="Z367" s="6"/>
      <c r="AA367" s="6"/>
      <c r="AB367" s="11" t="s">
        <v>618</v>
      </c>
      <c r="AC367" s="6"/>
      <c r="AD367" s="6"/>
      <c r="AE367" s="6"/>
      <c r="AF367" s="6"/>
      <c r="AG367" s="6"/>
    </row>
    <row r="368" spans="1:33" ht="12.75" customHeight="1">
      <c r="A368" s="6"/>
      <c r="B368" s="101"/>
      <c r="C368" s="65"/>
      <c r="D368" s="65"/>
      <c r="E368" s="65"/>
      <c r="F368" s="65"/>
      <c r="G368" s="65"/>
      <c r="H368" s="65"/>
      <c r="I368" s="65"/>
      <c r="J368" s="65"/>
      <c r="K368" s="65"/>
      <c r="L368" s="321"/>
      <c r="M368" s="321"/>
      <c r="N368" s="321"/>
      <c r="O368" s="52"/>
      <c r="P368" s="97"/>
      <c r="Q368" s="97"/>
      <c r="R368" s="97"/>
      <c r="S368" s="443"/>
      <c r="T368" s="419"/>
      <c r="U368" s="6"/>
      <c r="V368" s="6"/>
      <c r="W368" s="6"/>
      <c r="X368" s="6"/>
      <c r="Y368" s="6"/>
      <c r="Z368" s="6"/>
      <c r="AA368" s="6"/>
      <c r="AB368" s="11"/>
      <c r="AC368" s="6"/>
      <c r="AD368" s="6"/>
      <c r="AE368" s="6"/>
      <c r="AF368" s="6"/>
      <c r="AG368" s="6"/>
    </row>
    <row r="369" spans="1:33" ht="12.75" customHeight="1">
      <c r="A369" s="6"/>
      <c r="B369" s="101"/>
      <c r="C369" s="65"/>
      <c r="D369" s="65"/>
      <c r="E369" s="65"/>
      <c r="F369" s="65"/>
      <c r="G369" s="65"/>
      <c r="H369" s="65"/>
      <c r="I369" s="65"/>
      <c r="J369" s="65"/>
      <c r="K369" s="65"/>
      <c r="L369" s="321"/>
      <c r="M369" s="321"/>
      <c r="N369" s="321"/>
      <c r="O369" s="52"/>
      <c r="P369" s="97"/>
      <c r="Q369" s="97"/>
      <c r="R369" s="97"/>
      <c r="S369" s="444"/>
      <c r="T369" s="395"/>
      <c r="U369" s="6"/>
      <c r="V369" s="6"/>
      <c r="W369" s="6"/>
      <c r="X369" s="6"/>
      <c r="Y369" s="6"/>
      <c r="Z369" s="6"/>
      <c r="AA369" s="6"/>
      <c r="AB369" s="11"/>
      <c r="AC369" s="6"/>
      <c r="AD369" s="6"/>
      <c r="AE369" s="6"/>
      <c r="AF369" s="6"/>
      <c r="AG369" s="6"/>
    </row>
    <row r="370" spans="1:33" ht="12.75" customHeight="1">
      <c r="A370" s="6"/>
      <c r="B370" s="445" t="s">
        <v>619</v>
      </c>
      <c r="C370" s="395"/>
      <c r="D370" s="395"/>
      <c r="E370" s="395"/>
      <c r="F370" s="395"/>
      <c r="G370" s="395"/>
      <c r="H370" s="395"/>
      <c r="I370" s="395"/>
      <c r="J370" s="395"/>
      <c r="K370" s="395"/>
      <c r="L370" s="395"/>
      <c r="M370" s="395"/>
      <c r="N370" s="395"/>
      <c r="O370" s="395"/>
      <c r="P370" s="395"/>
      <c r="Q370" s="395"/>
      <c r="R370" s="395"/>
      <c r="S370" s="395"/>
      <c r="T370" s="395"/>
      <c r="U370" s="6"/>
      <c r="V370" s="6"/>
      <c r="W370" s="6"/>
      <c r="X370" s="6"/>
      <c r="Y370" s="6"/>
      <c r="Z370" s="6"/>
      <c r="AA370" s="6"/>
      <c r="AB370" s="11" t="s">
        <v>620</v>
      </c>
      <c r="AC370" s="6"/>
      <c r="AD370" s="6"/>
      <c r="AE370" s="6"/>
      <c r="AF370" s="6"/>
      <c r="AG370" s="6"/>
    </row>
    <row r="371" spans="1:33" ht="15" customHeight="1">
      <c r="A371" s="6"/>
      <c r="B371" s="446" t="s">
        <v>621</v>
      </c>
      <c r="C371" s="391"/>
      <c r="D371" s="391"/>
      <c r="E371" s="391"/>
      <c r="F371" s="391"/>
      <c r="G371" s="391"/>
      <c r="H371" s="391"/>
      <c r="I371" s="391"/>
      <c r="J371" s="391"/>
      <c r="K371" s="391"/>
      <c r="L371" s="391"/>
      <c r="M371" s="391"/>
      <c r="N371" s="391"/>
      <c r="O371" s="392"/>
      <c r="P371" s="446" t="s">
        <v>358</v>
      </c>
      <c r="Q371" s="392"/>
      <c r="R371" s="446" t="s">
        <v>204</v>
      </c>
      <c r="S371" s="391"/>
      <c r="T371" s="392"/>
      <c r="U371" s="6"/>
      <c r="V371" s="6"/>
      <c r="W371" s="6"/>
      <c r="X371" s="6"/>
      <c r="Y371" s="6"/>
      <c r="Z371" s="6"/>
      <c r="AA371" s="6"/>
      <c r="AB371" s="11" t="s">
        <v>622</v>
      </c>
      <c r="AC371" s="6"/>
      <c r="AD371" s="6"/>
      <c r="AE371" s="6"/>
      <c r="AF371" s="6"/>
      <c r="AG371" s="6"/>
    </row>
    <row r="372" spans="1:33" ht="15" customHeight="1">
      <c r="A372" s="6"/>
      <c r="B372" s="398">
        <f t="shared" ref="B372:B375" si="4">+C72</f>
        <v>0</v>
      </c>
      <c r="C372" s="391"/>
      <c r="D372" s="391"/>
      <c r="E372" s="391"/>
      <c r="F372" s="391"/>
      <c r="G372" s="391"/>
      <c r="H372" s="391"/>
      <c r="I372" s="391"/>
      <c r="J372" s="391"/>
      <c r="K372" s="391"/>
      <c r="L372" s="391"/>
      <c r="M372" s="391"/>
      <c r="N372" s="391"/>
      <c r="O372" s="392"/>
      <c r="P372" s="421">
        <f t="shared" ref="P372:P375" si="5">+R72</f>
        <v>0</v>
      </c>
      <c r="Q372" s="392"/>
      <c r="R372" s="397">
        <f t="shared" ref="R372:R375" si="6">P372*K260</f>
        <v>0</v>
      </c>
      <c r="S372" s="391"/>
      <c r="T372" s="392"/>
      <c r="U372" s="6"/>
      <c r="V372" s="6"/>
      <c r="W372" s="6"/>
      <c r="X372" s="6"/>
      <c r="Y372" s="6"/>
      <c r="Z372" s="6"/>
      <c r="AA372" s="6"/>
      <c r="AB372" s="11" t="s">
        <v>623</v>
      </c>
      <c r="AC372" s="6"/>
      <c r="AD372" s="6"/>
      <c r="AE372" s="6"/>
      <c r="AF372" s="6"/>
      <c r="AG372" s="6"/>
    </row>
    <row r="373" spans="1:33" ht="15" customHeight="1">
      <c r="A373" s="6"/>
      <c r="B373" s="398">
        <f t="shared" si="4"/>
        <v>0</v>
      </c>
      <c r="C373" s="391"/>
      <c r="D373" s="391"/>
      <c r="E373" s="391"/>
      <c r="F373" s="391"/>
      <c r="G373" s="391"/>
      <c r="H373" s="391"/>
      <c r="I373" s="391"/>
      <c r="J373" s="391"/>
      <c r="K373" s="391"/>
      <c r="L373" s="391"/>
      <c r="M373" s="391"/>
      <c r="N373" s="391"/>
      <c r="O373" s="392"/>
      <c r="P373" s="421">
        <f t="shared" si="5"/>
        <v>0</v>
      </c>
      <c r="Q373" s="392"/>
      <c r="R373" s="397">
        <f t="shared" si="6"/>
        <v>0</v>
      </c>
      <c r="S373" s="391"/>
      <c r="T373" s="392"/>
      <c r="U373" s="6"/>
      <c r="V373" s="6"/>
      <c r="W373" s="6"/>
      <c r="X373" s="6"/>
      <c r="Y373" s="6"/>
      <c r="Z373" s="6"/>
      <c r="AA373" s="6"/>
      <c r="AB373" s="11" t="s">
        <v>624</v>
      </c>
      <c r="AC373" s="6"/>
      <c r="AD373" s="6"/>
      <c r="AE373" s="6"/>
      <c r="AF373" s="6"/>
      <c r="AG373" s="6"/>
    </row>
    <row r="374" spans="1:33" ht="15" customHeight="1">
      <c r="A374" s="6"/>
      <c r="B374" s="398">
        <f t="shared" si="4"/>
        <v>0</v>
      </c>
      <c r="C374" s="391"/>
      <c r="D374" s="391"/>
      <c r="E374" s="391"/>
      <c r="F374" s="391"/>
      <c r="G374" s="391"/>
      <c r="H374" s="391"/>
      <c r="I374" s="391"/>
      <c r="J374" s="391"/>
      <c r="K374" s="391"/>
      <c r="L374" s="391"/>
      <c r="M374" s="391"/>
      <c r="N374" s="391"/>
      <c r="O374" s="392"/>
      <c r="P374" s="421">
        <f t="shared" si="5"/>
        <v>0</v>
      </c>
      <c r="Q374" s="392"/>
      <c r="R374" s="397">
        <f t="shared" si="6"/>
        <v>0</v>
      </c>
      <c r="S374" s="391"/>
      <c r="T374" s="392"/>
      <c r="U374" s="6"/>
      <c r="V374" s="6"/>
      <c r="W374" s="6"/>
      <c r="X374" s="6"/>
      <c r="Y374" s="6"/>
      <c r="Z374" s="6"/>
      <c r="AA374" s="6"/>
      <c r="AB374" s="11" t="s">
        <v>625</v>
      </c>
      <c r="AC374" s="6"/>
      <c r="AD374" s="6"/>
      <c r="AE374" s="6"/>
      <c r="AF374" s="6"/>
      <c r="AG374" s="6"/>
    </row>
    <row r="375" spans="1:33" ht="15" hidden="1" customHeight="1">
      <c r="A375" s="6"/>
      <c r="B375" s="398">
        <f t="shared" si="4"/>
        <v>0</v>
      </c>
      <c r="C375" s="391"/>
      <c r="D375" s="391"/>
      <c r="E375" s="391"/>
      <c r="F375" s="391"/>
      <c r="G375" s="391"/>
      <c r="H375" s="391"/>
      <c r="I375" s="391"/>
      <c r="J375" s="391"/>
      <c r="K375" s="391"/>
      <c r="L375" s="391"/>
      <c r="M375" s="391"/>
      <c r="N375" s="391"/>
      <c r="O375" s="392"/>
      <c r="P375" s="421">
        <f t="shared" si="5"/>
        <v>0</v>
      </c>
      <c r="Q375" s="392"/>
      <c r="R375" s="397">
        <f t="shared" si="6"/>
        <v>0</v>
      </c>
      <c r="S375" s="391"/>
      <c r="T375" s="392"/>
      <c r="U375" s="6"/>
      <c r="V375" s="6"/>
      <c r="W375" s="6"/>
      <c r="X375" s="6"/>
      <c r="Y375" s="6"/>
      <c r="Z375" s="6"/>
      <c r="AA375" s="6"/>
      <c r="AB375" s="11" t="s">
        <v>626</v>
      </c>
      <c r="AC375" s="6"/>
      <c r="AD375" s="6"/>
      <c r="AE375" s="6"/>
      <c r="AF375" s="6"/>
      <c r="AG375" s="6"/>
    </row>
    <row r="376" spans="1:33" ht="15" customHeight="1">
      <c r="A376" s="6"/>
      <c r="B376" s="120"/>
      <c r="C376" s="76"/>
      <c r="D376" s="76"/>
      <c r="E376" s="76"/>
      <c r="F376" s="76"/>
      <c r="G376" s="76"/>
      <c r="H376" s="76"/>
      <c r="I376" s="76"/>
      <c r="J376" s="76"/>
      <c r="K376" s="76"/>
      <c r="L376" s="123"/>
      <c r="M376" s="76"/>
      <c r="N376" s="76"/>
      <c r="O376" s="159"/>
      <c r="P376" s="447" t="s">
        <v>627</v>
      </c>
      <c r="Q376" s="392"/>
      <c r="R376" s="448">
        <f>SUM(R372:T375)</f>
        <v>0</v>
      </c>
      <c r="S376" s="391"/>
      <c r="T376" s="392"/>
      <c r="U376" s="6"/>
      <c r="V376" s="6"/>
      <c r="W376" s="6"/>
      <c r="X376" s="6"/>
      <c r="Y376" s="6"/>
      <c r="Z376" s="6"/>
      <c r="AA376" s="6"/>
      <c r="AB376" s="11" t="s">
        <v>628</v>
      </c>
      <c r="AC376" s="6"/>
      <c r="AD376" s="6"/>
      <c r="AE376" s="6"/>
      <c r="AF376" s="6"/>
      <c r="AG376" s="6"/>
    </row>
    <row r="377" spans="1:33" ht="12.75" customHeight="1">
      <c r="A377" s="6"/>
      <c r="B377" s="101"/>
      <c r="C377" s="65"/>
      <c r="D377" s="65"/>
      <c r="E377" s="65"/>
      <c r="F377" s="65"/>
      <c r="G377" s="65"/>
      <c r="H377" s="65"/>
      <c r="I377" s="65"/>
      <c r="J377" s="65"/>
      <c r="K377" s="65"/>
      <c r="L377" s="321"/>
      <c r="M377" s="321"/>
      <c r="N377" s="321"/>
      <c r="O377" s="52"/>
      <c r="P377" s="52"/>
      <c r="Q377" s="319"/>
      <c r="R377" s="319"/>
      <c r="S377" s="327"/>
      <c r="T377" s="327"/>
      <c r="U377" s="6"/>
      <c r="V377" s="6"/>
      <c r="W377" s="6"/>
      <c r="X377" s="6"/>
      <c r="Y377" s="6"/>
      <c r="Z377" s="6"/>
      <c r="AA377" s="6"/>
      <c r="AB377" s="11" t="s">
        <v>629</v>
      </c>
      <c r="AC377" s="6"/>
      <c r="AD377" s="6"/>
      <c r="AE377" s="6"/>
      <c r="AF377" s="6"/>
      <c r="AG377" s="6"/>
    </row>
    <row r="378" spans="1:33" ht="51.75" customHeight="1">
      <c r="A378" s="6"/>
      <c r="B378" s="399" t="s">
        <v>1039</v>
      </c>
      <c r="C378" s="391"/>
      <c r="D378" s="391"/>
      <c r="E378" s="391"/>
      <c r="F378" s="391"/>
      <c r="G378" s="391"/>
      <c r="H378" s="391"/>
      <c r="I378" s="391"/>
      <c r="J378" s="391"/>
      <c r="K378" s="391"/>
      <c r="L378" s="391"/>
      <c r="M378" s="391"/>
      <c r="N378" s="391"/>
      <c r="O378" s="392"/>
      <c r="P378" s="400">
        <f>+S347+S348+S349+S353+S355+S363+S364+S365+S366</f>
        <v>0</v>
      </c>
      <c r="Q378" s="392"/>
      <c r="R378" s="321"/>
      <c r="S378" s="65"/>
      <c r="T378" s="328"/>
      <c r="U378" s="329" t="s">
        <v>29</v>
      </c>
      <c r="V378" s="6"/>
      <c r="W378" s="6"/>
      <c r="X378" s="6"/>
      <c r="Y378" s="6"/>
      <c r="Z378" s="6"/>
      <c r="AA378" s="6"/>
      <c r="AB378" s="11" t="s">
        <v>630</v>
      </c>
      <c r="AC378" s="6"/>
      <c r="AD378" s="6"/>
      <c r="AE378" s="6"/>
      <c r="AF378" s="6"/>
      <c r="AG378" s="6"/>
    </row>
    <row r="379" spans="1:33" ht="24" customHeight="1">
      <c r="A379" s="6"/>
      <c r="B379" s="399" t="s">
        <v>631</v>
      </c>
      <c r="C379" s="391"/>
      <c r="D379" s="391"/>
      <c r="E379" s="391"/>
      <c r="F379" s="391"/>
      <c r="G379" s="391"/>
      <c r="H379" s="391"/>
      <c r="I379" s="391"/>
      <c r="J379" s="391"/>
      <c r="K379" s="391"/>
      <c r="L379" s="391"/>
      <c r="M379" s="391"/>
      <c r="N379" s="391"/>
      <c r="O379" s="392"/>
      <c r="P379" s="401"/>
      <c r="Q379" s="392"/>
      <c r="R379" s="52"/>
      <c r="S379" s="70"/>
      <c r="T379" s="70"/>
      <c r="U379" s="329" t="s">
        <v>20</v>
      </c>
      <c r="V379" s="6"/>
      <c r="W379" s="6"/>
      <c r="X379" s="6"/>
      <c r="Y379" s="6"/>
      <c r="Z379" s="6"/>
      <c r="AA379" s="6"/>
      <c r="AB379" s="11" t="s">
        <v>632</v>
      </c>
      <c r="AC379" s="6"/>
      <c r="AD379" s="6"/>
      <c r="AE379" s="6"/>
      <c r="AF379" s="6"/>
      <c r="AG379" s="6"/>
    </row>
    <row r="380" spans="1:33" ht="17.25" customHeight="1">
      <c r="A380" s="73"/>
      <c r="B380" s="97"/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330"/>
      <c r="Q380" s="330"/>
      <c r="R380" s="97"/>
      <c r="S380" s="75"/>
      <c r="T380" s="75"/>
      <c r="U380" s="73"/>
      <c r="V380" s="73"/>
      <c r="W380" s="73"/>
      <c r="X380" s="73"/>
      <c r="Y380" s="73"/>
      <c r="Z380" s="73"/>
      <c r="AA380" s="73"/>
      <c r="AB380" s="11"/>
      <c r="AC380" s="73"/>
      <c r="AD380" s="73"/>
      <c r="AE380" s="73"/>
      <c r="AF380" s="73"/>
      <c r="AG380" s="73"/>
    </row>
    <row r="381" spans="1:33" ht="18" customHeight="1">
      <c r="A381" s="6"/>
      <c r="B381" s="402" t="s">
        <v>633</v>
      </c>
      <c r="C381" s="395"/>
      <c r="D381" s="395"/>
      <c r="E381" s="395"/>
      <c r="F381" s="395"/>
      <c r="G381" s="395"/>
      <c r="H381" s="395"/>
      <c r="I381" s="395"/>
      <c r="J381" s="395"/>
      <c r="K381" s="395"/>
      <c r="L381" s="395"/>
      <c r="M381" s="395"/>
      <c r="N381" s="395"/>
      <c r="O381" s="395"/>
      <c r="P381" s="395"/>
      <c r="Q381" s="395"/>
      <c r="R381" s="395"/>
      <c r="S381" s="395"/>
      <c r="T381" s="395"/>
      <c r="U381" s="6"/>
      <c r="V381" s="6"/>
      <c r="W381" s="6"/>
      <c r="X381" s="6"/>
      <c r="Y381" s="6"/>
      <c r="Z381" s="6"/>
      <c r="AA381" s="6"/>
      <c r="AB381" s="11" t="s">
        <v>634</v>
      </c>
      <c r="AC381" s="6"/>
      <c r="AD381" s="6"/>
      <c r="AE381" s="6"/>
      <c r="AF381" s="6"/>
      <c r="AG381" s="6"/>
    </row>
    <row r="382" spans="1:33" ht="14.25" customHeight="1">
      <c r="A382" s="6"/>
      <c r="B382" s="331"/>
      <c r="C382" s="331"/>
      <c r="D382" s="331"/>
      <c r="E382" s="331"/>
      <c r="F382" s="331"/>
      <c r="G382" s="331"/>
      <c r="H382" s="331"/>
      <c r="I382" s="331"/>
      <c r="J382" s="331"/>
      <c r="K382" s="331"/>
      <c r="L382" s="331"/>
      <c r="M382" s="331"/>
      <c r="N382" s="331"/>
      <c r="O382" s="46"/>
      <c r="P382" s="46"/>
      <c r="Q382" s="331"/>
      <c r="R382" s="331"/>
      <c r="S382" s="331"/>
      <c r="T382" s="331"/>
      <c r="U382" s="6"/>
      <c r="V382" s="6"/>
      <c r="W382" s="6"/>
      <c r="X382" s="6"/>
      <c r="Y382" s="6"/>
      <c r="Z382" s="6"/>
      <c r="AA382" s="6"/>
      <c r="AB382" s="11" t="s">
        <v>635</v>
      </c>
      <c r="AC382" s="6"/>
      <c r="AD382" s="6"/>
      <c r="AE382" s="6"/>
      <c r="AF382" s="6"/>
      <c r="AG382" s="6"/>
    </row>
    <row r="383" spans="1:33" ht="12.75" customHeight="1">
      <c r="A383" s="6"/>
      <c r="B383" s="88" t="s">
        <v>636</v>
      </c>
      <c r="C383" s="31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1"/>
      <c r="P383" s="61"/>
      <c r="Q383" s="60"/>
      <c r="R383" s="60"/>
      <c r="S383" s="60"/>
      <c r="T383" s="60"/>
      <c r="U383" s="6"/>
      <c r="V383" s="6"/>
      <c r="W383" s="6"/>
      <c r="X383" s="6"/>
      <c r="Y383" s="6"/>
      <c r="Z383" s="6"/>
      <c r="AA383" s="6"/>
      <c r="AB383" s="11" t="s">
        <v>637</v>
      </c>
      <c r="AC383" s="6"/>
      <c r="AD383" s="6"/>
      <c r="AE383" s="6"/>
      <c r="AF383" s="6"/>
      <c r="AG383" s="6"/>
    </row>
    <row r="384" spans="1:33" ht="19.5" customHeight="1">
      <c r="A384" s="6"/>
      <c r="B384" s="101" t="s">
        <v>1059</v>
      </c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6"/>
      <c r="W384" s="6"/>
      <c r="X384" s="6"/>
      <c r="Y384" s="6"/>
      <c r="Z384" s="6"/>
      <c r="AA384" s="6"/>
      <c r="AB384" s="11" t="s">
        <v>638</v>
      </c>
      <c r="AC384" s="6"/>
      <c r="AD384" s="6"/>
      <c r="AE384" s="6"/>
      <c r="AF384" s="6"/>
      <c r="AG384" s="6"/>
    </row>
    <row r="385" spans="1:33" ht="12.75" customHeight="1">
      <c r="A385" s="6"/>
      <c r="B385" s="65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5"/>
      <c r="P385" s="75"/>
      <c r="Q385" s="76"/>
      <c r="R385" s="76"/>
      <c r="S385" s="76"/>
      <c r="T385" s="76"/>
      <c r="U385" s="6"/>
      <c r="V385" s="6"/>
      <c r="W385" s="6"/>
      <c r="X385" s="6"/>
      <c r="Y385" s="6"/>
      <c r="Z385" s="6"/>
      <c r="AA385" s="6"/>
      <c r="AB385" s="11" t="s">
        <v>639</v>
      </c>
      <c r="AC385" s="6"/>
      <c r="AD385" s="6"/>
      <c r="AE385" s="6"/>
      <c r="AF385" s="6"/>
      <c r="AG385" s="6"/>
    </row>
    <row r="386" spans="1:33" ht="12.75" customHeight="1">
      <c r="A386" s="6"/>
      <c r="B386" s="332"/>
      <c r="C386" s="247" t="s">
        <v>640</v>
      </c>
      <c r="D386" s="247"/>
      <c r="E386" s="247"/>
      <c r="F386" s="247"/>
      <c r="G386" s="247"/>
      <c r="H386" s="247"/>
      <c r="I386" s="247"/>
      <c r="J386" s="247"/>
      <c r="K386" s="333" t="s">
        <v>1040</v>
      </c>
      <c r="L386" s="247"/>
      <c r="M386" s="247"/>
      <c r="N386" s="247"/>
      <c r="O386" s="251"/>
      <c r="P386" s="251"/>
      <c r="Q386" s="247"/>
      <c r="R386" s="247"/>
      <c r="S386" s="247"/>
      <c r="T386" s="334"/>
      <c r="U386" s="6"/>
      <c r="V386" s="6"/>
      <c r="W386" s="6"/>
      <c r="X386" s="6"/>
      <c r="Y386" s="6"/>
      <c r="Z386" s="6"/>
      <c r="AA386" s="6"/>
      <c r="AB386" s="11" t="s">
        <v>641</v>
      </c>
      <c r="AC386" s="6"/>
      <c r="AD386" s="6"/>
      <c r="AE386" s="6"/>
      <c r="AF386" s="6"/>
      <c r="AG386" s="6"/>
    </row>
    <row r="387" spans="1:33" ht="12.75" customHeight="1">
      <c r="A387" s="6"/>
      <c r="B387" s="335"/>
      <c r="C387" s="393" t="str">
        <f>CONCATENATE(B126,"   ",E126,"   ",I126)</f>
        <v xml:space="preserve">      </v>
      </c>
      <c r="D387" s="391"/>
      <c r="E387" s="391"/>
      <c r="F387" s="391"/>
      <c r="G387" s="391"/>
      <c r="H387" s="392"/>
      <c r="I387" s="76"/>
      <c r="J387" s="76"/>
      <c r="K387" s="120" t="s">
        <v>642</v>
      </c>
      <c r="L387" s="394"/>
      <c r="M387" s="395"/>
      <c r="N387" s="395"/>
      <c r="O387" s="395"/>
      <c r="P387" s="395"/>
      <c r="Q387" s="395"/>
      <c r="R387" s="395"/>
      <c r="S387" s="395"/>
      <c r="T387" s="396"/>
      <c r="U387" s="6"/>
      <c r="V387" s="6"/>
      <c r="W387" s="6"/>
      <c r="X387" s="6"/>
      <c r="Y387" s="6"/>
      <c r="Z387" s="6"/>
      <c r="AA387" s="6"/>
      <c r="AB387" s="11" t="s">
        <v>643</v>
      </c>
      <c r="AC387" s="6"/>
      <c r="AD387" s="6"/>
      <c r="AE387" s="6"/>
      <c r="AF387" s="6"/>
      <c r="AG387" s="6"/>
    </row>
    <row r="388" spans="1:33" ht="12.75" customHeight="1">
      <c r="A388" s="6"/>
      <c r="B388" s="335"/>
      <c r="C388" s="65" t="s">
        <v>644</v>
      </c>
      <c r="D388" s="65"/>
      <c r="E388" s="65"/>
      <c r="F388" s="65"/>
      <c r="G388" s="65"/>
      <c r="H388" s="65"/>
      <c r="I388" s="65"/>
      <c r="J388" s="65"/>
      <c r="K388" s="65" t="s">
        <v>642</v>
      </c>
      <c r="L388" s="394"/>
      <c r="M388" s="395"/>
      <c r="N388" s="395"/>
      <c r="O388" s="395"/>
      <c r="P388" s="395"/>
      <c r="Q388" s="395"/>
      <c r="R388" s="395"/>
      <c r="S388" s="395"/>
      <c r="T388" s="396"/>
      <c r="U388" s="6"/>
      <c r="V388" s="6"/>
      <c r="W388" s="6"/>
      <c r="X388" s="6"/>
      <c r="Y388" s="6"/>
      <c r="Z388" s="6"/>
      <c r="AA388" s="6"/>
      <c r="AB388" s="11" t="s">
        <v>645</v>
      </c>
      <c r="AC388" s="6"/>
      <c r="AD388" s="6"/>
      <c r="AE388" s="6"/>
      <c r="AF388" s="6"/>
      <c r="AG388" s="6"/>
    </row>
    <row r="389" spans="1:33" ht="12.75" customHeight="1">
      <c r="A389" s="6"/>
      <c r="B389" s="335"/>
      <c r="C389" s="390">
        <f>+N126</f>
        <v>0</v>
      </c>
      <c r="D389" s="391"/>
      <c r="E389" s="391"/>
      <c r="F389" s="391"/>
      <c r="G389" s="391"/>
      <c r="H389" s="392"/>
      <c r="I389" s="65"/>
      <c r="J389" s="65"/>
      <c r="K389" s="65" t="s">
        <v>642</v>
      </c>
      <c r="L389" s="394"/>
      <c r="M389" s="395"/>
      <c r="N389" s="395"/>
      <c r="O389" s="395"/>
      <c r="P389" s="395"/>
      <c r="Q389" s="395"/>
      <c r="R389" s="395"/>
      <c r="S389" s="395"/>
      <c r="T389" s="396"/>
      <c r="U389" s="6"/>
      <c r="V389" s="6"/>
      <c r="W389" s="6"/>
      <c r="X389" s="6"/>
      <c r="Y389" s="6"/>
      <c r="Z389" s="6"/>
      <c r="AA389" s="6"/>
      <c r="AB389" s="11" t="s">
        <v>646</v>
      </c>
      <c r="AC389" s="6"/>
      <c r="AD389" s="6"/>
      <c r="AE389" s="6"/>
      <c r="AF389" s="6"/>
      <c r="AG389" s="6"/>
    </row>
    <row r="390" spans="1:33" ht="12.75" customHeight="1">
      <c r="A390" s="6"/>
      <c r="B390" s="335"/>
      <c r="C390" s="65"/>
      <c r="D390" s="65"/>
      <c r="E390" s="65"/>
      <c r="F390" s="65"/>
      <c r="G390" s="65"/>
      <c r="H390" s="65"/>
      <c r="I390" s="65"/>
      <c r="J390" s="65"/>
      <c r="K390" s="65" t="s">
        <v>642</v>
      </c>
      <c r="L390" s="394"/>
      <c r="M390" s="395"/>
      <c r="N390" s="395"/>
      <c r="O390" s="395"/>
      <c r="P390" s="395"/>
      <c r="Q390" s="395"/>
      <c r="R390" s="395"/>
      <c r="S390" s="395"/>
      <c r="T390" s="396"/>
      <c r="U390" s="6"/>
      <c r="V390" s="6"/>
      <c r="W390" s="6"/>
      <c r="X390" s="6"/>
      <c r="Y390" s="6"/>
      <c r="Z390" s="6"/>
      <c r="AA390" s="6"/>
      <c r="AB390" s="11" t="s">
        <v>647</v>
      </c>
      <c r="AC390" s="6"/>
      <c r="AD390" s="6"/>
      <c r="AE390" s="6"/>
      <c r="AF390" s="6"/>
      <c r="AG390" s="6"/>
    </row>
    <row r="391" spans="1:33" ht="12.75" hidden="1" customHeight="1">
      <c r="A391" s="6"/>
      <c r="B391" s="335"/>
      <c r="C391" s="336" t="s">
        <v>648</v>
      </c>
      <c r="D391" s="336"/>
      <c r="E391" s="336"/>
      <c r="F391" s="336"/>
      <c r="G391" s="336"/>
      <c r="H391" s="336"/>
      <c r="I391" s="65"/>
      <c r="J391" s="65"/>
      <c r="K391" s="65"/>
      <c r="L391" s="65"/>
      <c r="M391" s="65"/>
      <c r="N391" s="65"/>
      <c r="O391" s="70"/>
      <c r="P391" s="70"/>
      <c r="Q391" s="65"/>
      <c r="R391" s="65"/>
      <c r="S391" s="65"/>
      <c r="T391" s="337"/>
      <c r="U391" s="6"/>
      <c r="V391" s="6"/>
      <c r="W391" s="6"/>
      <c r="X391" s="6"/>
      <c r="Y391" s="6"/>
      <c r="Z391" s="6"/>
      <c r="AA391" s="6"/>
      <c r="AB391" s="11" t="s">
        <v>649</v>
      </c>
      <c r="AC391" s="6"/>
      <c r="AD391" s="6"/>
      <c r="AE391" s="6"/>
      <c r="AF391" s="6"/>
      <c r="AG391" s="6"/>
    </row>
    <row r="392" spans="1:33" ht="12.75" hidden="1" customHeight="1">
      <c r="A392" s="6"/>
      <c r="B392" s="335"/>
      <c r="C392" s="393" t="str">
        <f>CONCATENATE(B130,"   ",E130,"   ",I130)</f>
        <v xml:space="preserve">      </v>
      </c>
      <c r="D392" s="391"/>
      <c r="E392" s="391"/>
      <c r="F392" s="391"/>
      <c r="G392" s="391"/>
      <c r="H392" s="392"/>
      <c r="I392" s="65"/>
      <c r="J392" s="65"/>
      <c r="K392" s="65" t="s">
        <v>642</v>
      </c>
      <c r="L392" s="394"/>
      <c r="M392" s="395"/>
      <c r="N392" s="395"/>
      <c r="O392" s="395"/>
      <c r="P392" s="395"/>
      <c r="Q392" s="395"/>
      <c r="R392" s="395"/>
      <c r="S392" s="395"/>
      <c r="T392" s="396"/>
      <c r="U392" s="6"/>
      <c r="V392" s="6"/>
      <c r="W392" s="6"/>
      <c r="X392" s="6"/>
      <c r="Y392" s="6"/>
      <c r="Z392" s="6"/>
      <c r="AA392" s="6"/>
      <c r="AB392" s="11" t="s">
        <v>650</v>
      </c>
      <c r="AC392" s="6"/>
      <c r="AD392" s="6"/>
      <c r="AE392" s="6"/>
      <c r="AF392" s="6"/>
      <c r="AG392" s="6"/>
    </row>
    <row r="393" spans="1:33" ht="12.75" hidden="1" customHeight="1">
      <c r="A393" s="6"/>
      <c r="B393" s="335"/>
      <c r="C393" s="65" t="s">
        <v>644</v>
      </c>
      <c r="D393" s="65"/>
      <c r="E393" s="65"/>
      <c r="F393" s="65"/>
      <c r="G393" s="65"/>
      <c r="H393" s="65"/>
      <c r="I393" s="65"/>
      <c r="J393" s="65"/>
      <c r="K393" s="65" t="s">
        <v>642</v>
      </c>
      <c r="L393" s="394"/>
      <c r="M393" s="395"/>
      <c r="N393" s="395"/>
      <c r="O393" s="395"/>
      <c r="P393" s="395"/>
      <c r="Q393" s="395"/>
      <c r="R393" s="395"/>
      <c r="S393" s="395"/>
      <c r="T393" s="396"/>
      <c r="U393" s="6"/>
      <c r="V393" s="6"/>
      <c r="W393" s="6"/>
      <c r="X393" s="6"/>
      <c r="Y393" s="6"/>
      <c r="Z393" s="6"/>
      <c r="AA393" s="6"/>
      <c r="AB393" s="11" t="s">
        <v>651</v>
      </c>
      <c r="AC393" s="6"/>
      <c r="AD393" s="6"/>
      <c r="AE393" s="6"/>
      <c r="AF393" s="6"/>
      <c r="AG393" s="6"/>
    </row>
    <row r="394" spans="1:33" ht="12.75" hidden="1" customHeight="1">
      <c r="A394" s="6"/>
      <c r="B394" s="335"/>
      <c r="C394" s="390">
        <f>+N130</f>
        <v>0</v>
      </c>
      <c r="D394" s="391"/>
      <c r="E394" s="391"/>
      <c r="F394" s="391"/>
      <c r="G394" s="391"/>
      <c r="H394" s="392"/>
      <c r="I394" s="65"/>
      <c r="J394" s="65"/>
      <c r="K394" s="65" t="s">
        <v>642</v>
      </c>
      <c r="L394" s="394"/>
      <c r="M394" s="395"/>
      <c r="N394" s="395"/>
      <c r="O394" s="395"/>
      <c r="P394" s="395"/>
      <c r="Q394" s="395"/>
      <c r="R394" s="395"/>
      <c r="S394" s="395"/>
      <c r="T394" s="396"/>
      <c r="U394" s="6"/>
      <c r="V394" s="6"/>
      <c r="W394" s="6"/>
      <c r="X394" s="6"/>
      <c r="Y394" s="6"/>
      <c r="Z394" s="6"/>
      <c r="AA394" s="6"/>
      <c r="AB394" s="11" t="s">
        <v>652</v>
      </c>
      <c r="AC394" s="6"/>
      <c r="AD394" s="6"/>
      <c r="AE394" s="6"/>
      <c r="AF394" s="6"/>
      <c r="AG394" s="6"/>
    </row>
    <row r="395" spans="1:33" ht="12.75" hidden="1" customHeight="1">
      <c r="A395" s="6"/>
      <c r="B395" s="335"/>
      <c r="C395" s="65"/>
      <c r="D395" s="65"/>
      <c r="E395" s="65"/>
      <c r="F395" s="65"/>
      <c r="G395" s="65"/>
      <c r="H395" s="65"/>
      <c r="I395" s="65"/>
      <c r="J395" s="65"/>
      <c r="K395" s="65" t="s">
        <v>642</v>
      </c>
      <c r="L395" s="394"/>
      <c r="M395" s="395"/>
      <c r="N395" s="395"/>
      <c r="O395" s="395"/>
      <c r="P395" s="395"/>
      <c r="Q395" s="395"/>
      <c r="R395" s="395"/>
      <c r="S395" s="395"/>
      <c r="T395" s="396"/>
      <c r="U395" s="6"/>
      <c r="V395" s="6"/>
      <c r="W395" s="6"/>
      <c r="X395" s="6"/>
      <c r="Y395" s="6"/>
      <c r="Z395" s="6"/>
      <c r="AA395" s="6"/>
      <c r="AB395" s="11" t="s">
        <v>653</v>
      </c>
      <c r="AC395" s="6"/>
      <c r="AD395" s="6"/>
      <c r="AE395" s="6"/>
      <c r="AF395" s="6"/>
      <c r="AG395" s="6"/>
    </row>
    <row r="396" spans="1:33" ht="12.75" hidden="1" customHeight="1">
      <c r="A396" s="6"/>
      <c r="B396" s="335"/>
      <c r="C396" s="336" t="s">
        <v>648</v>
      </c>
      <c r="D396" s="336"/>
      <c r="E396" s="336"/>
      <c r="F396" s="336"/>
      <c r="G396" s="336"/>
      <c r="H396" s="336"/>
      <c r="I396" s="65"/>
      <c r="J396" s="65"/>
      <c r="K396" s="65"/>
      <c r="L396" s="65"/>
      <c r="M396" s="65"/>
      <c r="N396" s="65"/>
      <c r="O396" s="70"/>
      <c r="P396" s="70"/>
      <c r="Q396" s="65"/>
      <c r="R396" s="65"/>
      <c r="S396" s="65"/>
      <c r="T396" s="337"/>
      <c r="U396" s="6"/>
      <c r="V396" s="6"/>
      <c r="W396" s="6"/>
      <c r="X396" s="6"/>
      <c r="Y396" s="6"/>
      <c r="Z396" s="6"/>
      <c r="AA396" s="6"/>
      <c r="AB396" s="11" t="s">
        <v>654</v>
      </c>
      <c r="AC396" s="6"/>
      <c r="AD396" s="6"/>
      <c r="AE396" s="6"/>
      <c r="AF396" s="6"/>
      <c r="AG396" s="6"/>
    </row>
    <row r="397" spans="1:33" ht="12.75" hidden="1" customHeight="1">
      <c r="A397" s="6"/>
      <c r="B397" s="335"/>
      <c r="C397" s="393" t="str">
        <f>CONCATENATE(B131,"   ",E131,"   ",I131)</f>
        <v xml:space="preserve">      </v>
      </c>
      <c r="D397" s="391"/>
      <c r="E397" s="391"/>
      <c r="F397" s="391"/>
      <c r="G397" s="391"/>
      <c r="H397" s="392"/>
      <c r="I397" s="65"/>
      <c r="J397" s="65"/>
      <c r="K397" s="65" t="s">
        <v>642</v>
      </c>
      <c r="L397" s="394"/>
      <c r="M397" s="395"/>
      <c r="N397" s="395"/>
      <c r="O397" s="395"/>
      <c r="P397" s="395"/>
      <c r="Q397" s="395"/>
      <c r="R397" s="395"/>
      <c r="S397" s="395"/>
      <c r="T397" s="396"/>
      <c r="U397" s="6"/>
      <c r="V397" s="6"/>
      <c r="W397" s="6"/>
      <c r="X397" s="6"/>
      <c r="Y397" s="6"/>
      <c r="Z397" s="6"/>
      <c r="AA397" s="6"/>
      <c r="AB397" s="11" t="s">
        <v>655</v>
      </c>
      <c r="AC397" s="6"/>
      <c r="AD397" s="6"/>
      <c r="AE397" s="6"/>
      <c r="AF397" s="6"/>
      <c r="AG397" s="6"/>
    </row>
    <row r="398" spans="1:33" ht="12.75" hidden="1" customHeight="1">
      <c r="A398" s="6"/>
      <c r="B398" s="335"/>
      <c r="C398" s="65" t="s">
        <v>644</v>
      </c>
      <c r="D398" s="65"/>
      <c r="E398" s="65"/>
      <c r="F398" s="65"/>
      <c r="G398" s="65"/>
      <c r="H398" s="65"/>
      <c r="I398" s="65"/>
      <c r="J398" s="65"/>
      <c r="K398" s="65" t="s">
        <v>642</v>
      </c>
      <c r="L398" s="394"/>
      <c r="M398" s="395"/>
      <c r="N398" s="395"/>
      <c r="O398" s="395"/>
      <c r="P398" s="395"/>
      <c r="Q398" s="395"/>
      <c r="R398" s="395"/>
      <c r="S398" s="395"/>
      <c r="T398" s="396"/>
      <c r="U398" s="6"/>
      <c r="V398" s="6"/>
      <c r="W398" s="6"/>
      <c r="X398" s="6"/>
      <c r="Y398" s="6"/>
      <c r="Z398" s="6"/>
      <c r="AA398" s="6"/>
      <c r="AB398" s="11" t="s">
        <v>656</v>
      </c>
      <c r="AC398" s="6"/>
      <c r="AD398" s="6"/>
      <c r="AE398" s="6"/>
      <c r="AF398" s="6"/>
      <c r="AG398" s="6"/>
    </row>
    <row r="399" spans="1:33" ht="12.75" hidden="1" customHeight="1">
      <c r="A399" s="6"/>
      <c r="B399" s="335"/>
      <c r="C399" s="390">
        <f>+N131</f>
        <v>0</v>
      </c>
      <c r="D399" s="391"/>
      <c r="E399" s="391"/>
      <c r="F399" s="391"/>
      <c r="G399" s="391"/>
      <c r="H399" s="392"/>
      <c r="I399" s="65"/>
      <c r="J399" s="65"/>
      <c r="K399" s="65" t="s">
        <v>642</v>
      </c>
      <c r="L399" s="394"/>
      <c r="M399" s="395"/>
      <c r="N399" s="395"/>
      <c r="O399" s="395"/>
      <c r="P399" s="395"/>
      <c r="Q399" s="395"/>
      <c r="R399" s="395"/>
      <c r="S399" s="395"/>
      <c r="T399" s="396"/>
      <c r="U399" s="6"/>
      <c r="V399" s="6"/>
      <c r="W399" s="6"/>
      <c r="X399" s="6"/>
      <c r="Y399" s="6"/>
      <c r="Z399" s="6"/>
      <c r="AA399" s="6"/>
      <c r="AB399" s="11" t="s">
        <v>657</v>
      </c>
      <c r="AC399" s="6"/>
      <c r="AD399" s="6"/>
      <c r="AE399" s="6"/>
      <c r="AF399" s="6"/>
      <c r="AG399" s="6"/>
    </row>
    <row r="400" spans="1:33" ht="12.75" hidden="1" customHeight="1">
      <c r="A400" s="6"/>
      <c r="B400" s="335"/>
      <c r="C400" s="65"/>
      <c r="D400" s="65"/>
      <c r="E400" s="65"/>
      <c r="F400" s="65"/>
      <c r="G400" s="65"/>
      <c r="H400" s="65"/>
      <c r="I400" s="65"/>
      <c r="J400" s="65"/>
      <c r="K400" s="65" t="s">
        <v>642</v>
      </c>
      <c r="L400" s="394"/>
      <c r="M400" s="395"/>
      <c r="N400" s="395"/>
      <c r="O400" s="395"/>
      <c r="P400" s="395"/>
      <c r="Q400" s="395"/>
      <c r="R400" s="395"/>
      <c r="S400" s="395"/>
      <c r="T400" s="396"/>
      <c r="U400" s="6"/>
      <c r="V400" s="6"/>
      <c r="W400" s="6"/>
      <c r="X400" s="6"/>
      <c r="Y400" s="6"/>
      <c r="Z400" s="6"/>
      <c r="AA400" s="6"/>
      <c r="AB400" s="11" t="s">
        <v>658</v>
      </c>
      <c r="AC400" s="6"/>
      <c r="AD400" s="6"/>
      <c r="AE400" s="6"/>
      <c r="AF400" s="6"/>
      <c r="AG400" s="6"/>
    </row>
    <row r="401" spans="1:33" ht="12.75" hidden="1" customHeight="1">
      <c r="A401" s="6"/>
      <c r="B401" s="335"/>
      <c r="C401" s="336" t="s">
        <v>648</v>
      </c>
      <c r="D401" s="336"/>
      <c r="E401" s="336"/>
      <c r="F401" s="336"/>
      <c r="G401" s="336"/>
      <c r="H401" s="336"/>
      <c r="I401" s="65"/>
      <c r="J401" s="65"/>
      <c r="K401" s="65"/>
      <c r="L401" s="65"/>
      <c r="M401" s="65"/>
      <c r="N401" s="65"/>
      <c r="O401" s="70"/>
      <c r="P401" s="70"/>
      <c r="Q401" s="65"/>
      <c r="R401" s="65"/>
      <c r="S401" s="65"/>
      <c r="T401" s="337"/>
      <c r="U401" s="6"/>
      <c r="V401" s="6"/>
      <c r="W401" s="6"/>
      <c r="X401" s="6"/>
      <c r="Y401" s="6"/>
      <c r="Z401" s="6"/>
      <c r="AA401" s="6"/>
      <c r="AB401" s="11" t="s">
        <v>659</v>
      </c>
      <c r="AC401" s="6"/>
      <c r="AD401" s="6"/>
      <c r="AE401" s="6"/>
      <c r="AF401" s="6"/>
      <c r="AG401" s="6"/>
    </row>
    <row r="402" spans="1:33" ht="12.75" hidden="1" customHeight="1">
      <c r="A402" s="6"/>
      <c r="B402" s="335"/>
      <c r="C402" s="393" t="str">
        <f>CONCATENATE(B132,"   ",E132,"   ",I132)</f>
        <v xml:space="preserve">      </v>
      </c>
      <c r="D402" s="391"/>
      <c r="E402" s="391"/>
      <c r="F402" s="391"/>
      <c r="G402" s="391"/>
      <c r="H402" s="392"/>
      <c r="I402" s="65"/>
      <c r="J402" s="65"/>
      <c r="K402" s="65" t="s">
        <v>642</v>
      </c>
      <c r="L402" s="394"/>
      <c r="M402" s="395"/>
      <c r="N402" s="395"/>
      <c r="O402" s="395"/>
      <c r="P402" s="395"/>
      <c r="Q402" s="395"/>
      <c r="R402" s="395"/>
      <c r="S402" s="395"/>
      <c r="T402" s="396"/>
      <c r="U402" s="6"/>
      <c r="V402" s="6"/>
      <c r="W402" s="6"/>
      <c r="X402" s="6"/>
      <c r="Y402" s="6"/>
      <c r="Z402" s="6"/>
      <c r="AA402" s="6"/>
      <c r="AB402" s="11" t="s">
        <v>660</v>
      </c>
      <c r="AC402" s="6"/>
      <c r="AD402" s="6"/>
      <c r="AE402" s="6"/>
      <c r="AF402" s="6"/>
      <c r="AG402" s="6"/>
    </row>
    <row r="403" spans="1:33" ht="12.75" hidden="1" customHeight="1">
      <c r="A403" s="6"/>
      <c r="B403" s="335"/>
      <c r="C403" s="65" t="s">
        <v>644</v>
      </c>
      <c r="D403" s="65"/>
      <c r="E403" s="65"/>
      <c r="F403" s="65"/>
      <c r="G403" s="65"/>
      <c r="H403" s="65"/>
      <c r="I403" s="65"/>
      <c r="J403" s="65"/>
      <c r="K403" s="65" t="s">
        <v>642</v>
      </c>
      <c r="L403" s="394"/>
      <c r="M403" s="395"/>
      <c r="N403" s="395"/>
      <c r="O403" s="395"/>
      <c r="P403" s="395"/>
      <c r="Q403" s="395"/>
      <c r="R403" s="395"/>
      <c r="S403" s="395"/>
      <c r="T403" s="396"/>
      <c r="U403" s="6"/>
      <c r="V403" s="6"/>
      <c r="W403" s="6"/>
      <c r="X403" s="6"/>
      <c r="Y403" s="6"/>
      <c r="Z403" s="6"/>
      <c r="AA403" s="6"/>
      <c r="AB403" s="11" t="s">
        <v>661</v>
      </c>
      <c r="AC403" s="6"/>
      <c r="AD403" s="6"/>
      <c r="AE403" s="6"/>
      <c r="AF403" s="6"/>
      <c r="AG403" s="6"/>
    </row>
    <row r="404" spans="1:33" ht="12.75" hidden="1" customHeight="1">
      <c r="A404" s="6"/>
      <c r="B404" s="335"/>
      <c r="C404" s="390">
        <f>+N132</f>
        <v>0</v>
      </c>
      <c r="D404" s="391"/>
      <c r="E404" s="391"/>
      <c r="F404" s="391"/>
      <c r="G404" s="391"/>
      <c r="H404" s="392"/>
      <c r="I404" s="65"/>
      <c r="J404" s="65"/>
      <c r="K404" s="65" t="s">
        <v>642</v>
      </c>
      <c r="L404" s="394"/>
      <c r="M404" s="395"/>
      <c r="N404" s="395"/>
      <c r="O404" s="395"/>
      <c r="P404" s="395"/>
      <c r="Q404" s="395"/>
      <c r="R404" s="395"/>
      <c r="S404" s="395"/>
      <c r="T404" s="396"/>
      <c r="U404" s="6"/>
      <c r="V404" s="6"/>
      <c r="W404" s="6"/>
      <c r="X404" s="6"/>
      <c r="Y404" s="6"/>
      <c r="Z404" s="6"/>
      <c r="AA404" s="6"/>
      <c r="AB404" s="11" t="s">
        <v>662</v>
      </c>
      <c r="AC404" s="6"/>
      <c r="AD404" s="6"/>
      <c r="AE404" s="6"/>
      <c r="AF404" s="6"/>
      <c r="AG404" s="6"/>
    </row>
    <row r="405" spans="1:33" ht="12.75" hidden="1" customHeight="1">
      <c r="A405" s="6"/>
      <c r="B405" s="335"/>
      <c r="C405" s="65"/>
      <c r="D405" s="65"/>
      <c r="E405" s="65"/>
      <c r="F405" s="65"/>
      <c r="G405" s="65"/>
      <c r="H405" s="65"/>
      <c r="I405" s="65"/>
      <c r="J405" s="65"/>
      <c r="K405" s="65" t="s">
        <v>642</v>
      </c>
      <c r="L405" s="394"/>
      <c r="M405" s="395"/>
      <c r="N405" s="395"/>
      <c r="O405" s="395"/>
      <c r="P405" s="395"/>
      <c r="Q405" s="395"/>
      <c r="R405" s="395"/>
      <c r="S405" s="395"/>
      <c r="T405" s="396"/>
      <c r="U405" s="6"/>
      <c r="V405" s="6"/>
      <c r="W405" s="6"/>
      <c r="X405" s="6"/>
      <c r="Y405" s="6"/>
      <c r="Z405" s="6"/>
      <c r="AA405" s="6"/>
      <c r="AB405" s="11" t="s">
        <v>663</v>
      </c>
      <c r="AC405" s="6"/>
      <c r="AD405" s="6"/>
      <c r="AE405" s="6"/>
      <c r="AF405" s="6"/>
      <c r="AG405" s="6"/>
    </row>
    <row r="406" spans="1:33" ht="12.75" hidden="1" customHeight="1">
      <c r="A406" s="6"/>
      <c r="B406" s="335"/>
      <c r="C406" s="336" t="s">
        <v>648</v>
      </c>
      <c r="D406" s="336"/>
      <c r="E406" s="336"/>
      <c r="F406" s="336"/>
      <c r="G406" s="336"/>
      <c r="H406" s="336"/>
      <c r="I406" s="65"/>
      <c r="J406" s="65"/>
      <c r="K406" s="65"/>
      <c r="L406" s="65"/>
      <c r="M406" s="65"/>
      <c r="N406" s="65"/>
      <c r="O406" s="70"/>
      <c r="P406" s="70"/>
      <c r="Q406" s="65"/>
      <c r="R406" s="65"/>
      <c r="S406" s="65"/>
      <c r="T406" s="337"/>
      <c r="U406" s="6"/>
      <c r="V406" s="6"/>
      <c r="W406" s="6"/>
      <c r="X406" s="6"/>
      <c r="Y406" s="6"/>
      <c r="Z406" s="6"/>
      <c r="AA406" s="6"/>
      <c r="AB406" s="11" t="s">
        <v>664</v>
      </c>
      <c r="AC406" s="6"/>
      <c r="AD406" s="6"/>
      <c r="AE406" s="6"/>
      <c r="AF406" s="6"/>
      <c r="AG406" s="6"/>
    </row>
    <row r="407" spans="1:33" ht="12.75" hidden="1" customHeight="1">
      <c r="A407" s="6"/>
      <c r="B407" s="335"/>
      <c r="C407" s="393" t="str">
        <f>CONCATENATE(B133,"   ",E133,"   ",I133)</f>
        <v xml:space="preserve">      </v>
      </c>
      <c r="D407" s="391"/>
      <c r="E407" s="391"/>
      <c r="F407" s="391"/>
      <c r="G407" s="391"/>
      <c r="H407" s="392"/>
      <c r="I407" s="65"/>
      <c r="J407" s="65"/>
      <c r="K407" s="65" t="s">
        <v>642</v>
      </c>
      <c r="L407" s="394"/>
      <c r="M407" s="395"/>
      <c r="N407" s="395"/>
      <c r="O407" s="395"/>
      <c r="P407" s="395"/>
      <c r="Q407" s="395"/>
      <c r="R407" s="395"/>
      <c r="S407" s="395"/>
      <c r="T407" s="396"/>
      <c r="U407" s="6"/>
      <c r="V407" s="6"/>
      <c r="W407" s="6"/>
      <c r="X407" s="6"/>
      <c r="Y407" s="6"/>
      <c r="Z407" s="6"/>
      <c r="AA407" s="6"/>
      <c r="AB407" s="11" t="s">
        <v>665</v>
      </c>
      <c r="AC407" s="6"/>
      <c r="AD407" s="6"/>
      <c r="AE407" s="6"/>
      <c r="AF407" s="6"/>
      <c r="AG407" s="6"/>
    </row>
    <row r="408" spans="1:33" ht="12.75" hidden="1" customHeight="1">
      <c r="A408" s="6"/>
      <c r="B408" s="335"/>
      <c r="C408" s="65" t="s">
        <v>644</v>
      </c>
      <c r="D408" s="65"/>
      <c r="E408" s="65"/>
      <c r="F408" s="65"/>
      <c r="G408" s="65"/>
      <c r="H408" s="65"/>
      <c r="I408" s="65"/>
      <c r="J408" s="65"/>
      <c r="K408" s="65" t="s">
        <v>642</v>
      </c>
      <c r="L408" s="394"/>
      <c r="M408" s="395"/>
      <c r="N408" s="395"/>
      <c r="O408" s="395"/>
      <c r="P408" s="395"/>
      <c r="Q408" s="395"/>
      <c r="R408" s="395"/>
      <c r="S408" s="395"/>
      <c r="T408" s="396"/>
      <c r="U408" s="6"/>
      <c r="V408" s="6"/>
      <c r="W408" s="6"/>
      <c r="X408" s="6"/>
      <c r="Y408" s="6"/>
      <c r="Z408" s="6"/>
      <c r="AA408" s="6"/>
      <c r="AB408" s="11" t="s">
        <v>666</v>
      </c>
      <c r="AC408" s="6"/>
      <c r="AD408" s="6"/>
      <c r="AE408" s="6"/>
      <c r="AF408" s="6"/>
      <c r="AG408" s="6"/>
    </row>
    <row r="409" spans="1:33" ht="12.75" hidden="1" customHeight="1">
      <c r="A409" s="6"/>
      <c r="B409" s="335"/>
      <c r="C409" s="390">
        <f>+N133</f>
        <v>0</v>
      </c>
      <c r="D409" s="391"/>
      <c r="E409" s="391"/>
      <c r="F409" s="391"/>
      <c r="G409" s="391"/>
      <c r="H409" s="392"/>
      <c r="I409" s="65"/>
      <c r="J409" s="65"/>
      <c r="K409" s="65" t="s">
        <v>642</v>
      </c>
      <c r="L409" s="394"/>
      <c r="M409" s="395"/>
      <c r="N409" s="395"/>
      <c r="O409" s="395"/>
      <c r="P409" s="395"/>
      <c r="Q409" s="395"/>
      <c r="R409" s="395"/>
      <c r="S409" s="395"/>
      <c r="T409" s="396"/>
      <c r="U409" s="6"/>
      <c r="V409" s="6"/>
      <c r="W409" s="6"/>
      <c r="X409" s="6"/>
      <c r="Y409" s="6"/>
      <c r="Z409" s="6"/>
      <c r="AA409" s="6"/>
      <c r="AB409" s="11" t="s">
        <v>667</v>
      </c>
      <c r="AC409" s="6"/>
      <c r="AD409" s="6"/>
      <c r="AE409" s="6"/>
      <c r="AF409" s="6"/>
      <c r="AG409" s="6"/>
    </row>
    <row r="410" spans="1:33" ht="12.75" hidden="1" customHeight="1">
      <c r="A410" s="6"/>
      <c r="B410" s="335"/>
      <c r="C410" s="65"/>
      <c r="D410" s="65"/>
      <c r="E410" s="65"/>
      <c r="F410" s="65"/>
      <c r="G410" s="65"/>
      <c r="H410" s="65"/>
      <c r="I410" s="65"/>
      <c r="J410" s="65"/>
      <c r="K410" s="65" t="s">
        <v>642</v>
      </c>
      <c r="L410" s="394"/>
      <c r="M410" s="395"/>
      <c r="N410" s="395"/>
      <c r="O410" s="395"/>
      <c r="P410" s="395"/>
      <c r="Q410" s="395"/>
      <c r="R410" s="395"/>
      <c r="S410" s="395"/>
      <c r="T410" s="396"/>
      <c r="U410" s="6"/>
      <c r="V410" s="6"/>
      <c r="W410" s="6"/>
      <c r="X410" s="6"/>
      <c r="Y410" s="6"/>
      <c r="Z410" s="6"/>
      <c r="AA410" s="6"/>
      <c r="AB410" s="11" t="s">
        <v>668</v>
      </c>
      <c r="AC410" s="6"/>
      <c r="AD410" s="6"/>
      <c r="AE410" s="6"/>
      <c r="AF410" s="6"/>
      <c r="AG410" s="6"/>
    </row>
    <row r="411" spans="1:33" ht="12.75" hidden="1" customHeight="1">
      <c r="A411" s="6"/>
      <c r="B411" s="335"/>
      <c r="C411" s="336" t="s">
        <v>648</v>
      </c>
      <c r="D411" s="336"/>
      <c r="E411" s="336"/>
      <c r="F411" s="336"/>
      <c r="G411" s="336"/>
      <c r="H411" s="336"/>
      <c r="I411" s="65"/>
      <c r="J411" s="65"/>
      <c r="K411" s="65"/>
      <c r="L411" s="65"/>
      <c r="M411" s="65"/>
      <c r="N411" s="65"/>
      <c r="O411" s="70"/>
      <c r="P411" s="70"/>
      <c r="Q411" s="65"/>
      <c r="R411" s="65"/>
      <c r="S411" s="65"/>
      <c r="T411" s="337"/>
      <c r="U411" s="6"/>
      <c r="V411" s="6"/>
      <c r="W411" s="6"/>
      <c r="X411" s="6"/>
      <c r="Y411" s="6"/>
      <c r="Z411" s="6"/>
      <c r="AA411" s="6"/>
      <c r="AB411" s="11" t="s">
        <v>669</v>
      </c>
      <c r="AC411" s="6"/>
      <c r="AD411" s="6"/>
      <c r="AE411" s="6"/>
      <c r="AF411" s="6"/>
      <c r="AG411" s="6"/>
    </row>
    <row r="412" spans="1:33" ht="12.75" hidden="1" customHeight="1">
      <c r="A412" s="6"/>
      <c r="B412" s="335"/>
      <c r="C412" s="393" t="str">
        <f>CONCATENATE(B134,"   ",E134,"   ",I134)</f>
        <v xml:space="preserve">      </v>
      </c>
      <c r="D412" s="391"/>
      <c r="E412" s="391"/>
      <c r="F412" s="391"/>
      <c r="G412" s="391"/>
      <c r="H412" s="392"/>
      <c r="I412" s="65"/>
      <c r="J412" s="65"/>
      <c r="K412" s="65" t="s">
        <v>642</v>
      </c>
      <c r="L412" s="394"/>
      <c r="M412" s="395"/>
      <c r="N412" s="395"/>
      <c r="O412" s="395"/>
      <c r="P412" s="395"/>
      <c r="Q412" s="395"/>
      <c r="R412" s="395"/>
      <c r="S412" s="395"/>
      <c r="T412" s="396"/>
      <c r="U412" s="6"/>
      <c r="V412" s="6"/>
      <c r="W412" s="6"/>
      <c r="X412" s="6"/>
      <c r="Y412" s="6"/>
      <c r="Z412" s="6"/>
      <c r="AA412" s="6"/>
      <c r="AB412" s="11" t="s">
        <v>670</v>
      </c>
      <c r="AC412" s="6"/>
      <c r="AD412" s="6"/>
      <c r="AE412" s="6"/>
      <c r="AF412" s="6"/>
      <c r="AG412" s="6"/>
    </row>
    <row r="413" spans="1:33" ht="12.75" hidden="1" customHeight="1">
      <c r="A413" s="6"/>
      <c r="B413" s="335"/>
      <c r="C413" s="65" t="s">
        <v>644</v>
      </c>
      <c r="D413" s="65"/>
      <c r="E413" s="65"/>
      <c r="F413" s="65"/>
      <c r="G413" s="65"/>
      <c r="H413" s="65"/>
      <c r="I413" s="65"/>
      <c r="J413" s="65"/>
      <c r="K413" s="65" t="s">
        <v>642</v>
      </c>
      <c r="L413" s="394"/>
      <c r="M413" s="395"/>
      <c r="N413" s="395"/>
      <c r="O413" s="395"/>
      <c r="P413" s="395"/>
      <c r="Q413" s="395"/>
      <c r="R413" s="395"/>
      <c r="S413" s="395"/>
      <c r="T413" s="396"/>
      <c r="U413" s="6"/>
      <c r="V413" s="6"/>
      <c r="W413" s="6"/>
      <c r="X413" s="6"/>
      <c r="Y413" s="6"/>
      <c r="Z413" s="6"/>
      <c r="AA413" s="6"/>
      <c r="AB413" s="11" t="s">
        <v>671</v>
      </c>
      <c r="AC413" s="6"/>
      <c r="AD413" s="6"/>
      <c r="AE413" s="6"/>
      <c r="AF413" s="6"/>
      <c r="AG413" s="6"/>
    </row>
    <row r="414" spans="1:33" ht="12.75" hidden="1" customHeight="1">
      <c r="A414" s="6"/>
      <c r="B414" s="335"/>
      <c r="C414" s="390">
        <f>+N134</f>
        <v>0</v>
      </c>
      <c r="D414" s="391"/>
      <c r="E414" s="391"/>
      <c r="F414" s="391"/>
      <c r="G414" s="391"/>
      <c r="H414" s="392"/>
      <c r="I414" s="65"/>
      <c r="J414" s="65"/>
      <c r="K414" s="65" t="s">
        <v>642</v>
      </c>
      <c r="L414" s="394"/>
      <c r="M414" s="395"/>
      <c r="N414" s="395"/>
      <c r="O414" s="395"/>
      <c r="P414" s="395"/>
      <c r="Q414" s="395"/>
      <c r="R414" s="395"/>
      <c r="S414" s="395"/>
      <c r="T414" s="396"/>
      <c r="U414" s="6"/>
      <c r="V414" s="6"/>
      <c r="W414" s="6"/>
      <c r="X414" s="6"/>
      <c r="Y414" s="6"/>
      <c r="Z414" s="6"/>
      <c r="AA414" s="6"/>
      <c r="AB414" s="11" t="s">
        <v>672</v>
      </c>
      <c r="AC414" s="6"/>
      <c r="AD414" s="6"/>
      <c r="AE414" s="6"/>
      <c r="AF414" s="6"/>
      <c r="AG414" s="6"/>
    </row>
    <row r="415" spans="1:33" ht="12.75" customHeight="1">
      <c r="A415" s="6"/>
      <c r="B415" s="338"/>
      <c r="C415" s="339"/>
      <c r="D415" s="339"/>
      <c r="E415" s="339"/>
      <c r="F415" s="339"/>
      <c r="G415" s="339"/>
      <c r="H415" s="339"/>
      <c r="I415" s="339"/>
      <c r="J415" s="339"/>
      <c r="K415" s="339" t="s">
        <v>642</v>
      </c>
      <c r="L415" s="406"/>
      <c r="M415" s="407"/>
      <c r="N415" s="407"/>
      <c r="O415" s="407"/>
      <c r="P415" s="407"/>
      <c r="Q415" s="407"/>
      <c r="R415" s="407"/>
      <c r="S415" s="407"/>
      <c r="T415" s="428"/>
      <c r="U415" s="6"/>
      <c r="V415" s="6"/>
      <c r="W415" s="6"/>
      <c r="X415" s="6"/>
      <c r="Y415" s="6"/>
      <c r="Z415" s="6"/>
      <c r="AA415" s="6"/>
      <c r="AB415" s="11" t="s">
        <v>673</v>
      </c>
      <c r="AC415" s="6"/>
      <c r="AD415" s="6"/>
      <c r="AE415" s="6"/>
      <c r="AF415" s="6"/>
      <c r="AG415" s="6"/>
    </row>
    <row r="416" spans="1:33" ht="12.75" customHeight="1">
      <c r="A416" s="6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70"/>
      <c r="M416" s="70"/>
      <c r="N416" s="70"/>
      <c r="O416" s="70"/>
      <c r="P416" s="70"/>
      <c r="Q416" s="70"/>
      <c r="R416" s="70"/>
      <c r="S416" s="70"/>
      <c r="T416" s="70"/>
      <c r="U416" s="6"/>
      <c r="V416" s="6"/>
      <c r="W416" s="6"/>
      <c r="X416" s="6"/>
      <c r="Y416" s="6"/>
      <c r="Z416" s="6"/>
      <c r="AA416" s="6"/>
      <c r="AB416" s="11"/>
      <c r="AC416" s="6"/>
      <c r="AD416" s="6"/>
      <c r="AE416" s="6"/>
      <c r="AF416" s="6"/>
      <c r="AG416" s="6"/>
    </row>
    <row r="417" spans="1:33" ht="15" customHeight="1">
      <c r="A417" s="6"/>
      <c r="B417" s="429" t="s">
        <v>674</v>
      </c>
      <c r="C417" s="404"/>
      <c r="D417" s="404"/>
      <c r="E417" s="404"/>
      <c r="F417" s="404"/>
      <c r="G417" s="404"/>
      <c r="H417" s="404"/>
      <c r="I417" s="404"/>
      <c r="J417" s="404"/>
      <c r="K417" s="404"/>
      <c r="L417" s="404"/>
      <c r="M417" s="404"/>
      <c r="N417" s="404"/>
      <c r="O417" s="404"/>
      <c r="P417" s="404"/>
      <c r="Q417" s="404"/>
      <c r="R417" s="404"/>
      <c r="S417" s="404"/>
      <c r="T417" s="405"/>
      <c r="U417" s="6"/>
      <c r="V417" s="6"/>
      <c r="W417" s="6"/>
      <c r="X417" s="6"/>
      <c r="Y417" s="6"/>
      <c r="Z417" s="6"/>
      <c r="AA417" s="6"/>
      <c r="AB417" s="11" t="s">
        <v>675</v>
      </c>
      <c r="AC417" s="6"/>
      <c r="AD417" s="6"/>
      <c r="AE417" s="6"/>
      <c r="AF417" s="6"/>
      <c r="AG417" s="6"/>
    </row>
    <row r="418" spans="1:33" ht="12.75" customHeight="1">
      <c r="A418" s="6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65"/>
      <c r="M418" s="65"/>
      <c r="N418" s="65"/>
      <c r="O418" s="70"/>
      <c r="P418" s="70"/>
      <c r="Q418" s="65"/>
      <c r="R418" s="65"/>
      <c r="S418" s="65"/>
      <c r="T418" s="65"/>
      <c r="U418" s="6"/>
      <c r="V418" s="6"/>
      <c r="W418" s="6"/>
      <c r="X418" s="6"/>
      <c r="Y418" s="6"/>
      <c r="Z418" s="6"/>
      <c r="AA418" s="6"/>
      <c r="AB418" s="11" t="s">
        <v>676</v>
      </c>
      <c r="AC418" s="6"/>
      <c r="AD418" s="6"/>
      <c r="AE418" s="6"/>
      <c r="AF418" s="6"/>
      <c r="AG418" s="6"/>
    </row>
    <row r="419" spans="1:33" ht="18.75" customHeight="1">
      <c r="A419" s="6"/>
      <c r="B419" s="13"/>
      <c r="C419" s="340" t="s">
        <v>677</v>
      </c>
      <c r="D419" s="430">
        <v>10</v>
      </c>
      <c r="E419" s="392"/>
      <c r="F419" s="13"/>
      <c r="G419" s="13"/>
      <c r="H419" s="13"/>
      <c r="I419" s="13"/>
      <c r="J419" s="13"/>
      <c r="K419" s="13"/>
      <c r="L419" s="13"/>
      <c r="M419" s="13"/>
      <c r="N419" s="13"/>
      <c r="O419" s="18"/>
      <c r="P419" s="18"/>
      <c r="Q419" s="13"/>
      <c r="R419" s="13"/>
      <c r="S419" s="13"/>
      <c r="T419" s="13"/>
      <c r="U419" s="6"/>
      <c r="V419" s="6"/>
      <c r="W419" s="6"/>
      <c r="X419" s="6"/>
      <c r="Y419" s="6"/>
      <c r="Z419" s="6"/>
      <c r="AA419" s="6"/>
      <c r="AB419" s="11"/>
      <c r="AC419" s="6"/>
      <c r="AD419" s="6"/>
      <c r="AE419" s="6"/>
      <c r="AF419" s="6"/>
      <c r="AG419" s="6"/>
    </row>
    <row r="420" spans="1:33" ht="15" customHeight="1">
      <c r="A420" s="6"/>
      <c r="B420" s="431"/>
      <c r="C420" s="404"/>
      <c r="D420" s="404"/>
      <c r="E420" s="404"/>
      <c r="F420" s="404"/>
      <c r="G420" s="404"/>
      <c r="H420" s="404"/>
      <c r="I420" s="404"/>
      <c r="J420" s="404"/>
      <c r="K420" s="404"/>
      <c r="L420" s="404"/>
      <c r="M420" s="404"/>
      <c r="N420" s="404"/>
      <c r="O420" s="404"/>
      <c r="P420" s="404"/>
      <c r="Q420" s="404"/>
      <c r="R420" s="404"/>
      <c r="S420" s="404"/>
      <c r="T420" s="405"/>
      <c r="U420" s="6"/>
      <c r="V420" s="6"/>
      <c r="W420" s="6"/>
      <c r="X420" s="6"/>
      <c r="Y420" s="6"/>
      <c r="Z420" s="6"/>
      <c r="AA420" s="6"/>
      <c r="AB420" s="11" t="s">
        <v>678</v>
      </c>
      <c r="AC420" s="6"/>
      <c r="AD420" s="6"/>
      <c r="AE420" s="6"/>
      <c r="AF420" s="6"/>
      <c r="AG420" s="6"/>
    </row>
    <row r="421" spans="1:33" ht="15" customHeight="1">
      <c r="A421" s="6"/>
      <c r="B421" s="432"/>
      <c r="C421" s="404"/>
      <c r="D421" s="404"/>
      <c r="E421" s="404"/>
      <c r="F421" s="404"/>
      <c r="G421" s="404"/>
      <c r="H421" s="404"/>
      <c r="I421" s="404"/>
      <c r="J421" s="404"/>
      <c r="K421" s="405"/>
      <c r="L421" s="15"/>
      <c r="M421" s="15"/>
      <c r="N421" s="15"/>
      <c r="O421" s="291"/>
      <c r="P421" s="291"/>
      <c r="Q421" s="15"/>
      <c r="R421" s="15"/>
      <c r="S421" s="15"/>
      <c r="T421" s="15"/>
      <c r="U421" s="6"/>
      <c r="V421" s="6"/>
      <c r="W421" s="6"/>
      <c r="X421" s="6"/>
      <c r="Y421" s="6"/>
      <c r="Z421" s="6"/>
      <c r="AA421" s="6"/>
      <c r="AB421" s="11" t="s">
        <v>679</v>
      </c>
      <c r="AC421" s="6"/>
      <c r="AD421" s="6"/>
      <c r="AE421" s="6"/>
      <c r="AF421" s="6"/>
      <c r="AG421" s="6"/>
    </row>
    <row r="422" spans="1:33" ht="30.75" customHeight="1">
      <c r="A422" s="6"/>
      <c r="B422" s="440" t="s">
        <v>1041</v>
      </c>
      <c r="C422" s="440"/>
      <c r="D422" s="440"/>
      <c r="E422" s="440"/>
      <c r="F422" s="440"/>
      <c r="G422" s="440"/>
      <c r="H422" s="440"/>
      <c r="I422" s="440"/>
      <c r="J422" s="440"/>
      <c r="K422" s="440"/>
      <c r="L422" s="440"/>
      <c r="M422" s="440"/>
      <c r="N422" s="440"/>
      <c r="O422" s="440"/>
      <c r="P422" s="440"/>
      <c r="Q422" s="440"/>
      <c r="R422" s="440"/>
      <c r="S422" s="440"/>
      <c r="T422" s="440"/>
      <c r="U422" s="6"/>
      <c r="V422" s="6"/>
      <c r="W422" s="6"/>
      <c r="X422" s="6"/>
      <c r="Y422" s="6"/>
      <c r="Z422" s="6"/>
      <c r="AA422" s="6"/>
      <c r="AB422" s="11" t="s">
        <v>680</v>
      </c>
      <c r="AC422" s="6"/>
      <c r="AD422" s="6"/>
      <c r="AE422" s="6"/>
      <c r="AF422" s="6"/>
      <c r="AG422" s="6"/>
    </row>
    <row r="423" spans="1:33" ht="15" customHeight="1">
      <c r="A423" s="6"/>
      <c r="B423" s="441"/>
      <c r="C423" s="441"/>
      <c r="D423" s="441"/>
      <c r="E423" s="441"/>
      <c r="F423" s="441"/>
      <c r="G423" s="441"/>
      <c r="H423" s="441"/>
      <c r="I423" s="441"/>
      <c r="J423" s="441"/>
      <c r="K423" s="441"/>
      <c r="L423" s="441"/>
      <c r="M423" s="441"/>
      <c r="N423" s="441"/>
      <c r="O423" s="441"/>
      <c r="P423" s="441"/>
      <c r="Q423" s="441"/>
      <c r="R423" s="441"/>
      <c r="S423" s="441"/>
      <c r="T423" s="441"/>
      <c r="U423" s="6"/>
      <c r="V423" s="6"/>
      <c r="W423" s="6"/>
      <c r="X423" s="6"/>
      <c r="Y423" s="6"/>
      <c r="Z423" s="6"/>
      <c r="AA423" s="6"/>
      <c r="AB423" s="11" t="s">
        <v>681</v>
      </c>
      <c r="AC423" s="6"/>
      <c r="AD423" s="6"/>
      <c r="AE423" s="6"/>
      <c r="AF423" s="6"/>
      <c r="AG423" s="6"/>
    </row>
    <row r="424" spans="1:33" ht="14.25" customHeight="1">
      <c r="A424" s="6"/>
      <c r="B424" s="433"/>
      <c r="C424" s="419"/>
      <c r="D424" s="419"/>
      <c r="E424" s="419"/>
      <c r="F424" s="419"/>
      <c r="G424" s="419"/>
      <c r="H424" s="419"/>
      <c r="I424" s="419"/>
      <c r="J424" s="419"/>
      <c r="K424" s="419"/>
      <c r="L424" s="419"/>
      <c r="M424" s="419"/>
      <c r="N424" s="419"/>
      <c r="O424" s="419"/>
      <c r="P424" s="419"/>
      <c r="Q424" s="419"/>
      <c r="R424" s="419"/>
      <c r="S424" s="419"/>
      <c r="T424" s="434"/>
      <c r="U424" s="6"/>
      <c r="V424" s="6"/>
      <c r="W424" s="6"/>
      <c r="X424" s="6"/>
      <c r="Y424" s="6"/>
      <c r="Z424" s="6"/>
      <c r="AA424" s="6"/>
      <c r="AB424" s="11" t="s">
        <v>682</v>
      </c>
      <c r="AC424" s="6"/>
      <c r="AD424" s="6"/>
      <c r="AE424" s="6"/>
      <c r="AF424" s="6"/>
      <c r="AG424" s="6"/>
    </row>
    <row r="425" spans="1:33" ht="12.75" customHeight="1">
      <c r="A425" s="6"/>
      <c r="B425" s="435"/>
      <c r="C425" s="395"/>
      <c r="D425" s="395"/>
      <c r="E425" s="395"/>
      <c r="F425" s="395"/>
      <c r="G425" s="395"/>
      <c r="H425" s="395"/>
      <c r="I425" s="395"/>
      <c r="J425" s="395"/>
      <c r="K425" s="395"/>
      <c r="L425" s="395"/>
      <c r="M425" s="395"/>
      <c r="N425" s="395"/>
      <c r="O425" s="395"/>
      <c r="P425" s="395"/>
      <c r="Q425" s="395"/>
      <c r="R425" s="395"/>
      <c r="S425" s="395"/>
      <c r="T425" s="396"/>
      <c r="U425" s="6"/>
      <c r="V425" s="6"/>
      <c r="W425" s="6"/>
      <c r="X425" s="6"/>
      <c r="Y425" s="6"/>
      <c r="Z425" s="6"/>
      <c r="AA425" s="6"/>
      <c r="AB425" s="11" t="s">
        <v>683</v>
      </c>
      <c r="AC425" s="6"/>
      <c r="AD425" s="6"/>
      <c r="AE425" s="6"/>
      <c r="AF425" s="6"/>
      <c r="AG425" s="6"/>
    </row>
    <row r="426" spans="1:33" ht="12.75" customHeight="1">
      <c r="A426" s="6"/>
      <c r="B426" s="435"/>
      <c r="C426" s="395"/>
      <c r="D426" s="395"/>
      <c r="E426" s="395"/>
      <c r="F426" s="395"/>
      <c r="G426" s="395"/>
      <c r="H426" s="395"/>
      <c r="I426" s="395"/>
      <c r="J426" s="395"/>
      <c r="K426" s="395"/>
      <c r="L426" s="395"/>
      <c r="M426" s="395"/>
      <c r="N426" s="395"/>
      <c r="O426" s="395"/>
      <c r="P426" s="395"/>
      <c r="Q426" s="395"/>
      <c r="R426" s="395"/>
      <c r="S426" s="395"/>
      <c r="T426" s="396"/>
      <c r="U426" s="6"/>
      <c r="V426" s="6"/>
      <c r="W426" s="6"/>
      <c r="X426" s="6"/>
      <c r="Y426" s="6"/>
      <c r="Z426" s="6"/>
      <c r="AA426" s="6"/>
      <c r="AB426" s="11" t="s">
        <v>684</v>
      </c>
      <c r="AC426" s="6"/>
      <c r="AD426" s="6"/>
      <c r="AE426" s="6"/>
      <c r="AF426" s="6"/>
      <c r="AG426" s="6"/>
    </row>
    <row r="427" spans="1:33" ht="12.75" customHeight="1">
      <c r="A427" s="6"/>
      <c r="B427" s="435"/>
      <c r="C427" s="395"/>
      <c r="D427" s="395"/>
      <c r="E427" s="395"/>
      <c r="F427" s="395"/>
      <c r="G427" s="395"/>
      <c r="H427" s="395"/>
      <c r="I427" s="395"/>
      <c r="J427" s="395"/>
      <c r="K427" s="395"/>
      <c r="L427" s="395"/>
      <c r="M427" s="395"/>
      <c r="N427" s="395"/>
      <c r="O427" s="395"/>
      <c r="P427" s="395"/>
      <c r="Q427" s="395"/>
      <c r="R427" s="395"/>
      <c r="S427" s="395"/>
      <c r="T427" s="396"/>
      <c r="U427" s="6"/>
      <c r="V427" s="6"/>
      <c r="W427" s="6"/>
      <c r="X427" s="6"/>
      <c r="Y427" s="6"/>
      <c r="Z427" s="6"/>
      <c r="AA427" s="6"/>
      <c r="AB427" s="11" t="s">
        <v>685</v>
      </c>
      <c r="AC427" s="6"/>
      <c r="AD427" s="6"/>
      <c r="AE427" s="6"/>
      <c r="AF427" s="6"/>
      <c r="AG427" s="6"/>
    </row>
    <row r="428" spans="1:33" ht="12.75" customHeight="1">
      <c r="A428" s="6"/>
      <c r="B428" s="435"/>
      <c r="C428" s="395"/>
      <c r="D428" s="395"/>
      <c r="E428" s="395"/>
      <c r="F428" s="395"/>
      <c r="G428" s="395"/>
      <c r="H428" s="395"/>
      <c r="I428" s="395"/>
      <c r="J428" s="395"/>
      <c r="K428" s="395"/>
      <c r="L428" s="395"/>
      <c r="M428" s="395"/>
      <c r="N428" s="395"/>
      <c r="O428" s="395"/>
      <c r="P428" s="395"/>
      <c r="Q428" s="395"/>
      <c r="R428" s="395"/>
      <c r="S428" s="395"/>
      <c r="T428" s="396"/>
      <c r="U428" s="6"/>
      <c r="V428" s="6"/>
      <c r="W428" s="6"/>
      <c r="X428" s="6"/>
      <c r="Y428" s="6"/>
      <c r="Z428" s="6"/>
      <c r="AA428" s="6"/>
      <c r="AB428" s="11" t="s">
        <v>686</v>
      </c>
      <c r="AC428" s="6"/>
      <c r="AD428" s="6"/>
      <c r="AE428" s="6"/>
      <c r="AF428" s="6"/>
      <c r="AG428" s="6"/>
    </row>
    <row r="429" spans="1:33" ht="12.75" hidden="1" customHeight="1">
      <c r="A429" s="6"/>
      <c r="B429" s="435"/>
      <c r="C429" s="395"/>
      <c r="D429" s="395"/>
      <c r="E429" s="395"/>
      <c r="F429" s="395"/>
      <c r="G429" s="395"/>
      <c r="H429" s="395"/>
      <c r="I429" s="395"/>
      <c r="J429" s="395"/>
      <c r="K429" s="395"/>
      <c r="L429" s="395"/>
      <c r="M429" s="395"/>
      <c r="N429" s="395"/>
      <c r="O429" s="395"/>
      <c r="P429" s="395"/>
      <c r="Q429" s="395"/>
      <c r="R429" s="395"/>
      <c r="S429" s="395"/>
      <c r="T429" s="396"/>
      <c r="U429" s="6"/>
      <c r="V429" s="6"/>
      <c r="W429" s="6"/>
      <c r="X429" s="6"/>
      <c r="Y429" s="6"/>
      <c r="Z429" s="6"/>
      <c r="AA429" s="6"/>
      <c r="AB429" s="11" t="s">
        <v>687</v>
      </c>
      <c r="AC429" s="6"/>
      <c r="AD429" s="6"/>
      <c r="AE429" s="6"/>
      <c r="AF429" s="6"/>
      <c r="AG429" s="6"/>
    </row>
    <row r="430" spans="1:33" ht="12.75" hidden="1" customHeight="1">
      <c r="A430" s="6"/>
      <c r="B430" s="435"/>
      <c r="C430" s="395"/>
      <c r="D430" s="395"/>
      <c r="E430" s="395"/>
      <c r="F430" s="395"/>
      <c r="G430" s="395"/>
      <c r="H430" s="395"/>
      <c r="I430" s="395"/>
      <c r="J430" s="395"/>
      <c r="K430" s="395"/>
      <c r="L430" s="395"/>
      <c r="M430" s="395"/>
      <c r="N430" s="395"/>
      <c r="O430" s="395"/>
      <c r="P430" s="395"/>
      <c r="Q430" s="395"/>
      <c r="R430" s="395"/>
      <c r="S430" s="395"/>
      <c r="T430" s="396"/>
      <c r="U430" s="6"/>
      <c r="V430" s="6"/>
      <c r="W430" s="6"/>
      <c r="X430" s="6"/>
      <c r="Y430" s="6"/>
      <c r="Z430" s="6"/>
      <c r="AA430" s="6"/>
      <c r="AB430" s="11" t="s">
        <v>688</v>
      </c>
      <c r="AC430" s="6"/>
      <c r="AD430" s="6"/>
      <c r="AE430" s="6"/>
      <c r="AF430" s="6"/>
      <c r="AG430" s="6"/>
    </row>
    <row r="431" spans="1:33" ht="12.75" customHeight="1">
      <c r="A431" s="6"/>
      <c r="B431" s="436"/>
      <c r="C431" s="407"/>
      <c r="D431" s="407"/>
      <c r="E431" s="407"/>
      <c r="F431" s="407"/>
      <c r="G431" s="407"/>
      <c r="H431" s="407"/>
      <c r="I431" s="407"/>
      <c r="J431" s="407"/>
      <c r="K431" s="407"/>
      <c r="L431" s="407"/>
      <c r="M431" s="407"/>
      <c r="N431" s="407"/>
      <c r="O431" s="407"/>
      <c r="P431" s="407"/>
      <c r="Q431" s="407"/>
      <c r="R431" s="407"/>
      <c r="S431" s="407"/>
      <c r="T431" s="428"/>
      <c r="U431" s="6"/>
      <c r="V431" s="6"/>
      <c r="W431" s="6"/>
      <c r="X431" s="6"/>
      <c r="Y431" s="6"/>
      <c r="Z431" s="6"/>
      <c r="AA431" s="6"/>
      <c r="AB431" s="11" t="s">
        <v>689</v>
      </c>
      <c r="AC431" s="6"/>
      <c r="AD431" s="6"/>
      <c r="AE431" s="6"/>
      <c r="AF431" s="6"/>
      <c r="AG431" s="6"/>
    </row>
    <row r="432" spans="1:33" ht="12.75" customHeight="1">
      <c r="A432" s="6"/>
      <c r="B432" s="437" t="s">
        <v>690</v>
      </c>
      <c r="C432" s="438"/>
      <c r="D432" s="438"/>
      <c r="E432" s="438"/>
      <c r="F432" s="438"/>
      <c r="G432" s="438"/>
      <c r="H432" s="438"/>
      <c r="I432" s="438"/>
      <c r="J432" s="438"/>
      <c r="K432" s="438"/>
      <c r="L432" s="438"/>
      <c r="M432" s="438"/>
      <c r="N432" s="438"/>
      <c r="O432" s="438"/>
      <c r="P432" s="438"/>
      <c r="Q432" s="438"/>
      <c r="R432" s="438"/>
      <c r="S432" s="438"/>
      <c r="T432" s="439"/>
      <c r="U432" s="6"/>
      <c r="V432" s="6"/>
      <c r="W432" s="6"/>
      <c r="X432" s="6"/>
      <c r="Y432" s="6"/>
      <c r="Z432" s="6"/>
      <c r="AA432" s="6"/>
      <c r="AB432" s="11" t="s">
        <v>691</v>
      </c>
      <c r="AC432" s="6"/>
      <c r="AD432" s="6"/>
      <c r="AE432" s="6"/>
      <c r="AF432" s="6"/>
      <c r="AG432" s="6"/>
    </row>
    <row r="433" spans="1:33" ht="12.75" customHeight="1">
      <c r="A433" s="6"/>
      <c r="B433" s="403" t="s">
        <v>1042</v>
      </c>
      <c r="C433" s="404"/>
      <c r="D433" s="404"/>
      <c r="E433" s="404"/>
      <c r="F433" s="404"/>
      <c r="G433" s="404"/>
      <c r="H433" s="404"/>
      <c r="I433" s="404"/>
      <c r="J433" s="404"/>
      <c r="K433" s="404"/>
      <c r="L433" s="404"/>
      <c r="M433" s="404"/>
      <c r="N433" s="404"/>
      <c r="O433" s="404"/>
      <c r="P433" s="404"/>
      <c r="Q433" s="404"/>
      <c r="R433" s="404"/>
      <c r="S433" s="404"/>
      <c r="T433" s="405"/>
      <c r="U433" s="6"/>
      <c r="V433" s="6"/>
      <c r="W433" s="6"/>
      <c r="X433" s="6"/>
      <c r="Y433" s="6"/>
      <c r="Z433" s="6"/>
      <c r="AA433" s="6"/>
      <c r="AB433" s="11" t="s">
        <v>692</v>
      </c>
      <c r="AC433" s="6"/>
      <c r="AD433" s="6"/>
      <c r="AE433" s="6"/>
      <c r="AF433" s="6"/>
      <c r="AG433" s="6"/>
    </row>
    <row r="434" spans="1:33" ht="12.75" customHeight="1">
      <c r="A434" s="6"/>
      <c r="B434" s="403" t="s">
        <v>693</v>
      </c>
      <c r="C434" s="404"/>
      <c r="D434" s="404"/>
      <c r="E434" s="404"/>
      <c r="F434" s="404"/>
      <c r="G434" s="404"/>
      <c r="H434" s="404"/>
      <c r="I434" s="404"/>
      <c r="J434" s="404"/>
      <c r="K434" s="404"/>
      <c r="L434" s="404"/>
      <c r="M434" s="404"/>
      <c r="N434" s="404"/>
      <c r="O434" s="404"/>
      <c r="P434" s="404"/>
      <c r="Q434" s="404"/>
      <c r="R434" s="404"/>
      <c r="S434" s="404"/>
      <c r="T434" s="405"/>
      <c r="U434" s="6"/>
      <c r="V434" s="6"/>
      <c r="W434" s="6"/>
      <c r="X434" s="6"/>
      <c r="Y434" s="6"/>
      <c r="Z434" s="6"/>
      <c r="AA434" s="6"/>
      <c r="AB434" s="11" t="s">
        <v>694</v>
      </c>
      <c r="AC434" s="6"/>
      <c r="AD434" s="6"/>
      <c r="AE434" s="6"/>
      <c r="AF434" s="6"/>
      <c r="AG434" s="6"/>
    </row>
    <row r="435" spans="1:33" ht="12.75" customHeight="1">
      <c r="A435" s="6"/>
      <c r="B435" s="263"/>
      <c r="C435" s="76"/>
      <c r="D435" s="76"/>
      <c r="E435" s="76"/>
      <c r="F435" s="263"/>
      <c r="G435" s="76"/>
      <c r="H435" s="76"/>
      <c r="I435" s="76"/>
      <c r="J435" s="76"/>
      <c r="K435" s="76"/>
      <c r="L435" s="76"/>
      <c r="M435" s="76"/>
      <c r="N435" s="76"/>
      <c r="O435" s="75"/>
      <c r="P435" s="75"/>
      <c r="Q435" s="76"/>
      <c r="R435" s="76"/>
      <c r="S435" s="76"/>
      <c r="T435" s="76"/>
      <c r="U435" s="6"/>
      <c r="V435" s="6"/>
      <c r="W435" s="6"/>
      <c r="X435" s="6"/>
      <c r="Y435" s="6"/>
      <c r="Z435" s="6"/>
      <c r="AA435" s="6"/>
      <c r="AB435" s="11" t="s">
        <v>695</v>
      </c>
      <c r="AC435" s="6"/>
      <c r="AD435" s="6"/>
      <c r="AE435" s="6"/>
      <c r="AF435" s="6"/>
      <c r="AG435" s="6"/>
    </row>
    <row r="436" spans="1:33" ht="12.75" customHeight="1">
      <c r="A436" s="6"/>
      <c r="B436" s="75"/>
      <c r="C436" s="75"/>
      <c r="D436" s="75"/>
      <c r="E436" s="75"/>
      <c r="F436" s="409"/>
      <c r="G436" s="404"/>
      <c r="H436" s="404"/>
      <c r="I436" s="404"/>
      <c r="J436" s="404"/>
      <c r="K436" s="405"/>
      <c r="L436" s="75"/>
      <c r="M436" s="409"/>
      <c r="N436" s="404"/>
      <c r="O436" s="404"/>
      <c r="P436" s="404"/>
      <c r="Q436" s="405"/>
      <c r="R436" s="75"/>
      <c r="S436" s="75"/>
      <c r="T436" s="75"/>
      <c r="U436" s="6"/>
      <c r="V436" s="6"/>
      <c r="W436" s="6"/>
      <c r="X436" s="6"/>
      <c r="Y436" s="6"/>
      <c r="Z436" s="6"/>
      <c r="AA436" s="6"/>
      <c r="AB436" s="11" t="s">
        <v>583</v>
      </c>
      <c r="AC436" s="6"/>
      <c r="AD436" s="6"/>
      <c r="AE436" s="6"/>
      <c r="AF436" s="6"/>
      <c r="AG436" s="6"/>
    </row>
    <row r="437" spans="1:33" ht="12.75" customHeight="1">
      <c r="A437" s="6"/>
      <c r="B437" s="76"/>
      <c r="C437" s="76"/>
      <c r="D437" s="76"/>
      <c r="E437" s="410" t="str">
        <f>+C387</f>
        <v xml:space="preserve">      </v>
      </c>
      <c r="F437" s="411"/>
      <c r="G437" s="411"/>
      <c r="H437" s="411"/>
      <c r="I437" s="411"/>
      <c r="J437" s="411"/>
      <c r="K437" s="412"/>
      <c r="L437" s="76"/>
      <c r="M437" s="336"/>
      <c r="N437" s="336"/>
      <c r="O437" s="341"/>
      <c r="P437" s="341"/>
      <c r="Q437" s="336"/>
      <c r="R437" s="336"/>
      <c r="S437" s="76"/>
      <c r="T437" s="76"/>
      <c r="U437" s="6"/>
      <c r="V437" s="6"/>
      <c r="W437" s="6"/>
      <c r="X437" s="6"/>
      <c r="Y437" s="6"/>
      <c r="Z437" s="6"/>
      <c r="AA437" s="6"/>
      <c r="AB437" s="11" t="s">
        <v>585</v>
      </c>
      <c r="AC437" s="6"/>
      <c r="AD437" s="6"/>
      <c r="AE437" s="6"/>
      <c r="AF437" s="6"/>
      <c r="AG437" s="6"/>
    </row>
    <row r="438" spans="1:33" ht="12.75" customHeight="1">
      <c r="A438" s="6"/>
      <c r="B438" s="75"/>
      <c r="C438" s="75"/>
      <c r="D438" s="75"/>
      <c r="E438" s="342"/>
      <c r="F438" s="413"/>
      <c r="G438" s="395"/>
      <c r="H438" s="395"/>
      <c r="I438" s="395"/>
      <c r="J438" s="395"/>
      <c r="K438" s="395"/>
      <c r="L438" s="75"/>
      <c r="M438" s="409"/>
      <c r="N438" s="404"/>
      <c r="O438" s="404"/>
      <c r="P438" s="404"/>
      <c r="Q438" s="405"/>
      <c r="R438" s="75"/>
      <c r="S438" s="75"/>
      <c r="T438" s="75"/>
      <c r="U438" s="6"/>
      <c r="V438" s="6"/>
      <c r="W438" s="6"/>
      <c r="X438" s="6"/>
      <c r="Y438" s="6"/>
      <c r="Z438" s="6"/>
      <c r="AA438" s="6"/>
      <c r="AB438" s="11" t="s">
        <v>587</v>
      </c>
      <c r="AC438" s="6"/>
      <c r="AD438" s="6"/>
      <c r="AE438" s="6"/>
      <c r="AF438" s="6"/>
      <c r="AG438" s="6"/>
    </row>
    <row r="439" spans="1:33" ht="12.75" customHeight="1">
      <c r="A439" s="6"/>
      <c r="B439" s="76"/>
      <c r="C439" s="76"/>
      <c r="D439" s="76"/>
      <c r="E439" s="410" t="str">
        <f>+C392</f>
        <v xml:space="preserve">      </v>
      </c>
      <c r="F439" s="411"/>
      <c r="G439" s="411"/>
      <c r="H439" s="411"/>
      <c r="I439" s="411"/>
      <c r="J439" s="411"/>
      <c r="K439" s="412"/>
      <c r="L439" s="76"/>
      <c r="M439" s="336"/>
      <c r="N439" s="336"/>
      <c r="O439" s="341"/>
      <c r="P439" s="341"/>
      <c r="Q439" s="336"/>
      <c r="R439" s="336"/>
      <c r="S439" s="76"/>
      <c r="T439" s="76"/>
      <c r="U439" s="6"/>
      <c r="V439" s="6"/>
      <c r="W439" s="6"/>
      <c r="X439" s="6"/>
      <c r="Y439" s="6"/>
      <c r="Z439" s="6"/>
      <c r="AA439" s="6"/>
      <c r="AB439" s="11" t="s">
        <v>589</v>
      </c>
      <c r="AC439" s="6"/>
      <c r="AD439" s="6"/>
      <c r="AE439" s="6"/>
      <c r="AF439" s="6"/>
      <c r="AG439" s="6"/>
    </row>
    <row r="440" spans="1:33" ht="12.75" customHeight="1">
      <c r="A440" s="6"/>
      <c r="B440" s="75"/>
      <c r="C440" s="75"/>
      <c r="D440" s="75"/>
      <c r="E440" s="342"/>
      <c r="F440" s="342"/>
      <c r="G440" s="342"/>
      <c r="H440" s="342"/>
      <c r="I440" s="342"/>
      <c r="J440" s="342"/>
      <c r="K440" s="342"/>
      <c r="L440" s="75"/>
      <c r="M440" s="75"/>
      <c r="N440" s="75"/>
      <c r="O440" s="75"/>
      <c r="P440" s="75"/>
      <c r="Q440" s="75"/>
      <c r="R440" s="75"/>
      <c r="S440" s="75"/>
      <c r="T440" s="75"/>
      <c r="U440" s="6"/>
      <c r="V440" s="6"/>
      <c r="W440" s="6"/>
      <c r="X440" s="6"/>
      <c r="Y440" s="6"/>
      <c r="Z440" s="6"/>
      <c r="AA440" s="6"/>
      <c r="AB440" s="11"/>
      <c r="AC440" s="6"/>
      <c r="AD440" s="6"/>
      <c r="AE440" s="6"/>
      <c r="AF440" s="6"/>
      <c r="AG440" s="6"/>
    </row>
    <row r="441" spans="1:33" ht="12.75" customHeight="1">
      <c r="A441" s="6"/>
      <c r="B441" s="76"/>
      <c r="C441" s="76"/>
      <c r="D441" s="76"/>
      <c r="E441" s="410" t="str">
        <f>+C397</f>
        <v xml:space="preserve">      </v>
      </c>
      <c r="F441" s="411"/>
      <c r="G441" s="411"/>
      <c r="H441" s="411"/>
      <c r="I441" s="411"/>
      <c r="J441" s="411"/>
      <c r="K441" s="412"/>
      <c r="L441" s="76"/>
      <c r="M441" s="336"/>
      <c r="N441" s="336"/>
      <c r="O441" s="341"/>
      <c r="P441" s="341"/>
      <c r="Q441" s="336"/>
      <c r="R441" s="336"/>
      <c r="S441" s="76"/>
      <c r="T441" s="76"/>
      <c r="U441" s="6"/>
      <c r="V441" s="6"/>
      <c r="W441" s="6"/>
      <c r="X441" s="6"/>
      <c r="Y441" s="6"/>
      <c r="Z441" s="6"/>
      <c r="AA441" s="6"/>
      <c r="AB441" s="11"/>
      <c r="AC441" s="6"/>
      <c r="AD441" s="6"/>
      <c r="AE441" s="6"/>
      <c r="AF441" s="6"/>
      <c r="AG441" s="6"/>
    </row>
    <row r="442" spans="1:33" ht="12.75" customHeight="1">
      <c r="A442" s="6"/>
      <c r="B442" s="75"/>
      <c r="C442" s="75"/>
      <c r="D442" s="75"/>
      <c r="E442" s="342"/>
      <c r="F442" s="342"/>
      <c r="G442" s="342"/>
      <c r="H442" s="342"/>
      <c r="I442" s="342"/>
      <c r="J442" s="342"/>
      <c r="K442" s="342"/>
      <c r="L442" s="75"/>
      <c r="M442" s="75"/>
      <c r="N442" s="75"/>
      <c r="O442" s="75"/>
      <c r="P442" s="75"/>
      <c r="Q442" s="75"/>
      <c r="R442" s="75"/>
      <c r="S442" s="75"/>
      <c r="T442" s="75"/>
      <c r="U442" s="6"/>
      <c r="V442" s="6"/>
      <c r="W442" s="6"/>
      <c r="X442" s="6"/>
      <c r="Y442" s="6"/>
      <c r="Z442" s="6"/>
      <c r="AA442" s="6"/>
      <c r="AB442" s="11"/>
      <c r="AC442" s="6"/>
      <c r="AD442" s="6"/>
      <c r="AE442" s="6"/>
      <c r="AF442" s="6"/>
      <c r="AG442" s="6"/>
    </row>
    <row r="443" spans="1:33" ht="12.75" customHeight="1">
      <c r="A443" s="6"/>
      <c r="B443" s="76"/>
      <c r="C443" s="76"/>
      <c r="D443" s="76"/>
      <c r="E443" s="410" t="str">
        <f>+C402</f>
        <v xml:space="preserve">      </v>
      </c>
      <c r="F443" s="411"/>
      <c r="G443" s="411"/>
      <c r="H443" s="411"/>
      <c r="I443" s="411"/>
      <c r="J443" s="411"/>
      <c r="K443" s="412"/>
      <c r="L443" s="76"/>
      <c r="M443" s="336"/>
      <c r="N443" s="336"/>
      <c r="O443" s="341"/>
      <c r="P443" s="341"/>
      <c r="Q443" s="336"/>
      <c r="R443" s="336"/>
      <c r="S443" s="76"/>
      <c r="T443" s="76"/>
      <c r="U443" s="6"/>
      <c r="V443" s="6"/>
      <c r="W443" s="6"/>
      <c r="X443" s="6"/>
      <c r="Y443" s="6"/>
      <c r="Z443" s="6"/>
      <c r="AA443" s="6"/>
      <c r="AB443" s="11"/>
      <c r="AC443" s="6"/>
      <c r="AD443" s="6"/>
      <c r="AE443" s="6"/>
      <c r="AF443" s="6"/>
      <c r="AG443" s="6"/>
    </row>
    <row r="444" spans="1:33" ht="12.75" customHeight="1">
      <c r="A444" s="6"/>
      <c r="B444" s="75"/>
      <c r="C444" s="75"/>
      <c r="D444" s="75"/>
      <c r="E444" s="342"/>
      <c r="F444" s="342"/>
      <c r="G444" s="342"/>
      <c r="H444" s="342"/>
      <c r="I444" s="342"/>
      <c r="J444" s="342"/>
      <c r="K444" s="342"/>
      <c r="L444" s="75"/>
      <c r="M444" s="75"/>
      <c r="N444" s="75"/>
      <c r="O444" s="75"/>
      <c r="P444" s="75"/>
      <c r="Q444" s="75"/>
      <c r="R444" s="75"/>
      <c r="S444" s="75"/>
      <c r="T444" s="75"/>
      <c r="U444" s="6"/>
      <c r="V444" s="6"/>
      <c r="W444" s="6"/>
      <c r="X444" s="6"/>
      <c r="Y444" s="6"/>
      <c r="Z444" s="6"/>
      <c r="AA444" s="6"/>
      <c r="AB444" s="11" t="s">
        <v>590</v>
      </c>
      <c r="AC444" s="6"/>
      <c r="AD444" s="6"/>
      <c r="AE444" s="6"/>
      <c r="AF444" s="6"/>
      <c r="AG444" s="6"/>
    </row>
    <row r="445" spans="1:33" ht="12.75" customHeight="1">
      <c r="A445" s="6"/>
      <c r="B445" s="76"/>
      <c r="C445" s="76"/>
      <c r="D445" s="76"/>
      <c r="E445" s="410" t="str">
        <f>+C407</f>
        <v xml:space="preserve">      </v>
      </c>
      <c r="F445" s="411"/>
      <c r="G445" s="411"/>
      <c r="H445" s="411"/>
      <c r="I445" s="411"/>
      <c r="J445" s="411"/>
      <c r="K445" s="412"/>
      <c r="L445" s="76"/>
      <c r="M445" s="336"/>
      <c r="N445" s="336"/>
      <c r="O445" s="341"/>
      <c r="P445" s="341"/>
      <c r="Q445" s="336"/>
      <c r="R445" s="336"/>
      <c r="S445" s="76"/>
      <c r="T445" s="76"/>
      <c r="U445" s="6"/>
      <c r="V445" s="6"/>
      <c r="W445" s="6"/>
      <c r="X445" s="6"/>
      <c r="Y445" s="6"/>
      <c r="Z445" s="6"/>
      <c r="AA445" s="6"/>
      <c r="AB445" s="11" t="s">
        <v>592</v>
      </c>
      <c r="AC445" s="6"/>
      <c r="AD445" s="6"/>
      <c r="AE445" s="6"/>
      <c r="AF445" s="6"/>
      <c r="AG445" s="6"/>
    </row>
    <row r="446" spans="1:33" ht="12.75" customHeight="1">
      <c r="A446" s="6"/>
      <c r="B446" s="75"/>
      <c r="C446" s="75"/>
      <c r="D446" s="76"/>
      <c r="E446" s="342"/>
      <c r="F446" s="342"/>
      <c r="G446" s="342"/>
      <c r="H446" s="342"/>
      <c r="I446" s="342"/>
      <c r="J446" s="342"/>
      <c r="K446" s="342"/>
      <c r="L446" s="76"/>
      <c r="M446" s="76"/>
      <c r="N446" s="76"/>
      <c r="O446" s="75"/>
      <c r="P446" s="75"/>
      <c r="Q446" s="76"/>
      <c r="R446" s="76"/>
      <c r="S446" s="76"/>
      <c r="T446" s="76"/>
      <c r="U446" s="6"/>
      <c r="V446" s="6"/>
      <c r="W446" s="6"/>
      <c r="X446" s="6"/>
      <c r="Y446" s="6"/>
      <c r="Z446" s="6"/>
      <c r="AA446" s="6"/>
      <c r="AB446" s="11" t="s">
        <v>593</v>
      </c>
      <c r="AC446" s="6"/>
      <c r="AD446" s="6"/>
      <c r="AE446" s="6"/>
      <c r="AF446" s="6"/>
      <c r="AG446" s="6"/>
    </row>
    <row r="447" spans="1:33" ht="12.75" customHeight="1">
      <c r="A447" s="6"/>
      <c r="B447" s="75"/>
      <c r="C447" s="75"/>
      <c r="D447" s="76"/>
      <c r="E447" s="410" t="str">
        <f>+C412</f>
        <v xml:space="preserve">      </v>
      </c>
      <c r="F447" s="411"/>
      <c r="G447" s="411"/>
      <c r="H447" s="411"/>
      <c r="I447" s="411"/>
      <c r="J447" s="411"/>
      <c r="K447" s="412"/>
      <c r="L447" s="76"/>
      <c r="M447" s="336"/>
      <c r="N447" s="336"/>
      <c r="O447" s="341"/>
      <c r="P447" s="341"/>
      <c r="Q447" s="336"/>
      <c r="R447" s="336"/>
      <c r="S447" s="76"/>
      <c r="T447" s="76"/>
      <c r="U447" s="6"/>
      <c r="V447" s="6"/>
      <c r="W447" s="6"/>
      <c r="X447" s="6"/>
      <c r="Y447" s="6"/>
      <c r="Z447" s="6"/>
      <c r="AA447" s="6"/>
      <c r="AB447" s="11"/>
      <c r="AC447" s="6"/>
      <c r="AD447" s="6"/>
      <c r="AE447" s="6"/>
      <c r="AF447" s="6"/>
      <c r="AG447" s="6"/>
    </row>
    <row r="448" spans="1:33" ht="12.75" customHeight="1">
      <c r="A448" s="6"/>
      <c r="B448" s="75"/>
      <c r="C448" s="75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5"/>
      <c r="P448" s="75"/>
      <c r="Q448" s="76"/>
      <c r="R448" s="76"/>
      <c r="S448" s="76"/>
      <c r="T448" s="76"/>
      <c r="U448" s="6"/>
      <c r="V448" s="6"/>
      <c r="W448" s="6"/>
      <c r="X448" s="6"/>
      <c r="Y448" s="6"/>
      <c r="Z448" s="6"/>
      <c r="AA448" s="6"/>
      <c r="AB448" s="11"/>
      <c r="AC448" s="6"/>
      <c r="AD448" s="6"/>
      <c r="AE448" s="6"/>
      <c r="AF448" s="6"/>
      <c r="AG448" s="6"/>
    </row>
    <row r="449" spans="1:33" ht="12.75" customHeight="1">
      <c r="A449" s="6"/>
      <c r="B449" s="403" t="s">
        <v>58</v>
      </c>
      <c r="C449" s="404"/>
      <c r="D449" s="404"/>
      <c r="E449" s="404"/>
      <c r="F449" s="404"/>
      <c r="G449" s="404"/>
      <c r="H449" s="404"/>
      <c r="I449" s="404"/>
      <c r="J449" s="404"/>
      <c r="K449" s="404"/>
      <c r="L449" s="404"/>
      <c r="M449" s="404"/>
      <c r="N449" s="404"/>
      <c r="O449" s="404"/>
      <c r="P449" s="404"/>
      <c r="Q449" s="404"/>
      <c r="R449" s="404"/>
      <c r="S449" s="404"/>
      <c r="T449" s="405"/>
      <c r="U449" s="6"/>
      <c r="V449" s="6"/>
      <c r="W449" s="6"/>
      <c r="X449" s="6"/>
      <c r="Y449" s="6"/>
      <c r="Z449" s="6"/>
      <c r="AA449" s="6"/>
      <c r="AB449" s="11" t="s">
        <v>594</v>
      </c>
      <c r="AC449" s="6"/>
      <c r="AD449" s="6"/>
      <c r="AE449" s="6"/>
      <c r="AF449" s="6"/>
      <c r="AG449" s="6"/>
    </row>
    <row r="450" spans="1:33" ht="12.75" customHeight="1">
      <c r="A450" s="6"/>
      <c r="B450" s="75"/>
      <c r="C450" s="75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5"/>
      <c r="P450" s="75"/>
      <c r="Q450" s="76"/>
      <c r="R450" s="76"/>
      <c r="S450" s="76"/>
      <c r="T450" s="76"/>
      <c r="U450" s="6"/>
      <c r="V450" s="6"/>
      <c r="W450" s="6"/>
      <c r="X450" s="6"/>
      <c r="Y450" s="6"/>
      <c r="Z450" s="6"/>
      <c r="AA450" s="6"/>
      <c r="AB450" s="11" t="s">
        <v>696</v>
      </c>
      <c r="AC450" s="6"/>
      <c r="AD450" s="6"/>
      <c r="AE450" s="6"/>
      <c r="AF450" s="6"/>
      <c r="AG450" s="6"/>
    </row>
    <row r="451" spans="1:33" ht="12.75" customHeight="1">
      <c r="A451" s="6"/>
      <c r="B451" s="403" t="s">
        <v>697</v>
      </c>
      <c r="C451" s="404"/>
      <c r="D451" s="404"/>
      <c r="E451" s="404"/>
      <c r="F451" s="404"/>
      <c r="G451" s="404"/>
      <c r="H451" s="404"/>
      <c r="I451" s="404"/>
      <c r="J451" s="404"/>
      <c r="K451" s="404"/>
      <c r="L451" s="404"/>
      <c r="M451" s="404"/>
      <c r="N451" s="404"/>
      <c r="O451" s="404"/>
      <c r="P451" s="404"/>
      <c r="Q451" s="404"/>
      <c r="R451" s="404"/>
      <c r="S451" s="404"/>
      <c r="T451" s="405"/>
      <c r="U451" s="6"/>
      <c r="V451" s="6"/>
      <c r="W451" s="6"/>
      <c r="X451" s="6"/>
      <c r="Y451" s="6"/>
      <c r="Z451" s="6"/>
      <c r="AA451" s="6"/>
      <c r="AB451" s="11" t="s">
        <v>698</v>
      </c>
      <c r="AC451" s="6"/>
      <c r="AD451" s="6"/>
      <c r="AE451" s="6"/>
      <c r="AF451" s="6"/>
      <c r="AG451" s="6"/>
    </row>
    <row r="452" spans="1:33" ht="12.75" customHeight="1">
      <c r="A452" s="6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6"/>
      <c r="V452" s="6"/>
      <c r="W452" s="6"/>
      <c r="X452" s="6"/>
      <c r="Y452" s="6"/>
      <c r="Z452" s="6"/>
      <c r="AA452" s="6"/>
      <c r="AB452" s="11" t="s">
        <v>699</v>
      </c>
      <c r="AC452" s="6"/>
      <c r="AD452" s="6"/>
      <c r="AE452" s="6"/>
      <c r="AF452" s="6"/>
      <c r="AG452" s="6"/>
    </row>
    <row r="453" spans="1:33" ht="12.75" customHeight="1">
      <c r="A453" s="6"/>
      <c r="B453" s="263"/>
      <c r="C453" s="76"/>
      <c r="D453" s="406"/>
      <c r="E453" s="407"/>
      <c r="F453" s="407"/>
      <c r="G453" s="407"/>
      <c r="H453" s="407"/>
      <c r="I453" s="407"/>
      <c r="J453" s="407"/>
      <c r="K453" s="407"/>
      <c r="L453" s="407"/>
      <c r="M453" s="76"/>
      <c r="N453" s="76" t="s">
        <v>700</v>
      </c>
      <c r="O453" s="75"/>
      <c r="P453" s="75"/>
      <c r="Q453" s="76"/>
      <c r="R453" s="76"/>
      <c r="S453" s="76"/>
      <c r="T453" s="76"/>
      <c r="U453" s="6"/>
      <c r="V453" s="6"/>
      <c r="W453" s="6"/>
      <c r="X453" s="6"/>
      <c r="Y453" s="6"/>
      <c r="Z453" s="6"/>
      <c r="AA453" s="6"/>
      <c r="AB453" s="11" t="s">
        <v>701</v>
      </c>
      <c r="AC453" s="6"/>
      <c r="AD453" s="6"/>
      <c r="AE453" s="6"/>
      <c r="AF453" s="6"/>
      <c r="AG453" s="6"/>
    </row>
    <row r="454" spans="1:33" ht="12.75" customHeight="1">
      <c r="A454" s="6"/>
      <c r="B454" s="75"/>
      <c r="C454" s="75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5"/>
      <c r="P454" s="75"/>
      <c r="Q454" s="76"/>
      <c r="R454" s="76"/>
      <c r="S454" s="76"/>
      <c r="T454" s="76"/>
      <c r="U454" s="6"/>
      <c r="V454" s="6"/>
      <c r="W454" s="6"/>
      <c r="X454" s="6"/>
      <c r="Y454" s="6"/>
      <c r="Z454" s="6"/>
      <c r="AA454" s="6"/>
      <c r="AB454" s="11" t="s">
        <v>702</v>
      </c>
      <c r="AC454" s="6"/>
      <c r="AD454" s="6"/>
      <c r="AE454" s="6"/>
      <c r="AF454" s="6"/>
      <c r="AG454" s="6"/>
    </row>
    <row r="455" spans="1:33" ht="12.75" customHeight="1">
      <c r="A455" s="6"/>
      <c r="B455" s="75"/>
      <c r="C455" s="75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5"/>
      <c r="P455" s="75"/>
      <c r="Q455" s="76"/>
      <c r="R455" s="76"/>
      <c r="S455" s="76"/>
      <c r="T455" s="76"/>
      <c r="U455" s="6"/>
      <c r="V455" s="6"/>
      <c r="W455" s="6"/>
      <c r="X455" s="6"/>
      <c r="Y455" s="6"/>
      <c r="Z455" s="6"/>
      <c r="AA455" s="6"/>
      <c r="AB455" s="11"/>
      <c r="AC455" s="6"/>
      <c r="AD455" s="6"/>
      <c r="AE455" s="6"/>
      <c r="AF455" s="6"/>
      <c r="AG455" s="6"/>
    </row>
    <row r="456" spans="1:33" ht="12.75" customHeight="1">
      <c r="A456" s="6"/>
      <c r="B456" s="75"/>
      <c r="C456" s="75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5"/>
      <c r="P456" s="75"/>
      <c r="Q456" s="76"/>
      <c r="R456" s="76"/>
      <c r="S456" s="76"/>
      <c r="T456" s="76"/>
      <c r="U456" s="6"/>
      <c r="V456" s="6"/>
      <c r="W456" s="6"/>
      <c r="X456" s="6"/>
      <c r="Y456" s="6"/>
      <c r="Z456" s="6"/>
      <c r="AA456" s="6"/>
      <c r="AB456" s="11"/>
      <c r="AC456" s="6"/>
      <c r="AD456" s="6"/>
      <c r="AE456" s="6"/>
      <c r="AF456" s="6"/>
      <c r="AG456" s="6"/>
    </row>
    <row r="457" spans="1:33" ht="12.75" customHeight="1">
      <c r="A457" s="6"/>
      <c r="B457" s="120" t="s">
        <v>703</v>
      </c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5"/>
      <c r="P457" s="75"/>
      <c r="Q457" s="76"/>
      <c r="R457" s="76"/>
      <c r="S457" s="76"/>
      <c r="T457" s="76"/>
      <c r="U457" s="6"/>
      <c r="V457" s="6"/>
      <c r="W457" s="6"/>
      <c r="X457" s="6"/>
      <c r="Y457" s="6"/>
      <c r="Z457" s="6"/>
      <c r="AA457" s="6"/>
      <c r="AB457" s="11" t="s">
        <v>704</v>
      </c>
      <c r="AC457" s="6"/>
      <c r="AD457" s="6"/>
      <c r="AE457" s="6"/>
      <c r="AF457" s="6"/>
      <c r="AG457" s="6"/>
    </row>
    <row r="458" spans="1:33" ht="12.75" customHeight="1">
      <c r="A458" s="6"/>
      <c r="B458" s="120" t="s">
        <v>1063</v>
      </c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5"/>
      <c r="P458" s="75"/>
      <c r="Q458" s="76"/>
      <c r="R458" s="76"/>
      <c r="S458" s="76"/>
      <c r="T458" s="76"/>
      <c r="U458" s="6"/>
      <c r="V458" s="6"/>
      <c r="W458" s="6"/>
      <c r="X458" s="6"/>
      <c r="Y458" s="6"/>
      <c r="Z458" s="6"/>
      <c r="AA458" s="6"/>
      <c r="AB458" s="11" t="s">
        <v>705</v>
      </c>
      <c r="AC458" s="6"/>
      <c r="AD458" s="6"/>
      <c r="AE458" s="6"/>
      <c r="AF458" s="6"/>
      <c r="AG458" s="6"/>
    </row>
    <row r="459" spans="1:33" ht="35.25" customHeight="1">
      <c r="A459" s="6"/>
      <c r="B459" s="408" t="s">
        <v>706</v>
      </c>
      <c r="C459" s="404"/>
      <c r="D459" s="404"/>
      <c r="E459" s="404"/>
      <c r="F459" s="404"/>
      <c r="G459" s="404"/>
      <c r="H459" s="404"/>
      <c r="I459" s="404"/>
      <c r="J459" s="404"/>
      <c r="K459" s="404"/>
      <c r="L459" s="404"/>
      <c r="M459" s="404"/>
      <c r="N459" s="404"/>
      <c r="O459" s="404"/>
      <c r="P459" s="404"/>
      <c r="Q459" s="404"/>
      <c r="R459" s="404"/>
      <c r="S459" s="404"/>
      <c r="T459" s="405"/>
      <c r="U459" s="6"/>
      <c r="V459" s="6"/>
      <c r="W459" s="6"/>
      <c r="X459" s="6"/>
      <c r="Y459" s="6"/>
      <c r="Z459" s="6"/>
      <c r="AA459" s="6"/>
      <c r="AB459" s="11" t="s">
        <v>707</v>
      </c>
      <c r="AC459" s="6"/>
      <c r="AD459" s="6"/>
      <c r="AE459" s="6"/>
      <c r="AF459" s="6"/>
      <c r="AG459" s="6"/>
    </row>
    <row r="460" spans="1:33" ht="12.75" customHeight="1">
      <c r="A460" s="6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1"/>
      <c r="P460" s="61"/>
      <c r="Q460" s="60"/>
      <c r="R460" s="60"/>
      <c r="S460" s="60"/>
      <c r="T460" s="60"/>
      <c r="U460" s="6"/>
      <c r="V460" s="6"/>
      <c r="W460" s="6"/>
      <c r="X460" s="6"/>
      <c r="Y460" s="6"/>
      <c r="Z460" s="6"/>
      <c r="AA460" s="6"/>
      <c r="AB460" s="11" t="s">
        <v>708</v>
      </c>
      <c r="AC460" s="6"/>
      <c r="AD460" s="6"/>
      <c r="AE460" s="6"/>
      <c r="AF460" s="6"/>
      <c r="AG460" s="6"/>
    </row>
    <row r="461" spans="1:33" ht="12.75" customHeight="1">
      <c r="A461" s="6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1"/>
      <c r="P461" s="61"/>
      <c r="Q461" s="60"/>
      <c r="R461" s="60"/>
      <c r="S461" s="60"/>
      <c r="T461" s="60"/>
      <c r="U461" s="6"/>
      <c r="V461" s="6"/>
      <c r="W461" s="6"/>
      <c r="X461" s="6"/>
      <c r="Y461" s="6"/>
      <c r="Z461" s="6"/>
      <c r="AA461" s="6"/>
      <c r="AB461" s="11" t="s">
        <v>709</v>
      </c>
      <c r="AC461" s="6"/>
      <c r="AD461" s="6"/>
      <c r="AE461" s="6"/>
      <c r="AF461" s="6"/>
      <c r="AG461" s="6"/>
    </row>
    <row r="462" spans="1:33" ht="12.75" customHeight="1">
      <c r="A462" s="6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147"/>
      <c r="P462" s="147"/>
      <c r="Q462" s="51"/>
      <c r="R462" s="51"/>
      <c r="S462" s="51"/>
      <c r="T462" s="51"/>
      <c r="U462" s="6"/>
      <c r="V462" s="6"/>
      <c r="W462" s="6"/>
      <c r="X462" s="6"/>
      <c r="Y462" s="6"/>
      <c r="Z462" s="6"/>
      <c r="AA462" s="6"/>
      <c r="AB462" s="11" t="s">
        <v>710</v>
      </c>
      <c r="AC462" s="6"/>
      <c r="AD462" s="6"/>
      <c r="AE462" s="6"/>
      <c r="AF462" s="6"/>
      <c r="AG462" s="6"/>
    </row>
    <row r="463" spans="1:33" ht="12.75" customHeight="1">
      <c r="A463" s="6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147"/>
      <c r="P463" s="147"/>
      <c r="Q463" s="51"/>
      <c r="R463" s="51"/>
      <c r="S463" s="51"/>
      <c r="T463" s="51"/>
      <c r="U463" s="6"/>
      <c r="V463" s="6"/>
      <c r="W463" s="6"/>
      <c r="X463" s="6"/>
      <c r="Y463" s="6"/>
      <c r="Z463" s="6"/>
      <c r="AA463" s="6"/>
      <c r="AB463" s="11" t="s">
        <v>606</v>
      </c>
      <c r="AC463" s="6"/>
      <c r="AD463" s="6"/>
      <c r="AE463" s="6"/>
      <c r="AF463" s="6"/>
      <c r="AG463" s="6"/>
    </row>
    <row r="464" spans="1:33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7"/>
      <c r="P464" s="7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11" t="s">
        <v>711</v>
      </c>
      <c r="AC464" s="6"/>
      <c r="AD464" s="6"/>
      <c r="AE464" s="6"/>
      <c r="AF464" s="6"/>
      <c r="AG464" s="6"/>
    </row>
    <row r="465" spans="1:33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7"/>
      <c r="P465" s="7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11" t="s">
        <v>712</v>
      </c>
      <c r="AC465" s="6"/>
      <c r="AD465" s="6"/>
      <c r="AE465" s="6"/>
      <c r="AF465" s="6"/>
      <c r="AG465" s="6"/>
    </row>
    <row r="466" spans="1:33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7"/>
      <c r="P466" s="7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11" t="s">
        <v>713</v>
      </c>
      <c r="AC466" s="6"/>
      <c r="AD466" s="6"/>
      <c r="AE466" s="6"/>
      <c r="AF466" s="6"/>
      <c r="AG466" s="6"/>
    </row>
    <row r="467" spans="1:33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7"/>
      <c r="P467" s="7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11" t="s">
        <v>714</v>
      </c>
      <c r="AC467" s="6"/>
      <c r="AD467" s="6"/>
      <c r="AE467" s="6"/>
      <c r="AF467" s="6"/>
      <c r="AG467" s="6"/>
    </row>
    <row r="468" spans="1:33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7"/>
      <c r="P468" s="7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11" t="s">
        <v>715</v>
      </c>
      <c r="AC468" s="6"/>
      <c r="AD468" s="6"/>
      <c r="AE468" s="6"/>
      <c r="AF468" s="6"/>
      <c r="AG468" s="6"/>
    </row>
    <row r="469" spans="1:33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7"/>
      <c r="P469" s="7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11" t="s">
        <v>716</v>
      </c>
      <c r="AC469" s="6"/>
      <c r="AD469" s="6"/>
      <c r="AE469" s="6"/>
      <c r="AF469" s="6"/>
      <c r="AG469" s="6"/>
    </row>
    <row r="470" spans="1:33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7"/>
      <c r="P470" s="7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11" t="s">
        <v>608</v>
      </c>
      <c r="AC470" s="6"/>
      <c r="AD470" s="6"/>
      <c r="AE470" s="6"/>
      <c r="AF470" s="6"/>
      <c r="AG470" s="6"/>
    </row>
    <row r="471" spans="1:33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7"/>
      <c r="P471" s="7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11" t="s">
        <v>717</v>
      </c>
      <c r="AC471" s="6"/>
      <c r="AD471" s="6"/>
      <c r="AE471" s="6"/>
      <c r="AF471" s="6"/>
      <c r="AG471" s="6"/>
    </row>
    <row r="472" spans="1:33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7"/>
      <c r="P472" s="7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11" t="s">
        <v>718</v>
      </c>
      <c r="AC472" s="6"/>
      <c r="AD472" s="6"/>
      <c r="AE472" s="6"/>
      <c r="AF472" s="6"/>
      <c r="AG472" s="6"/>
    </row>
    <row r="473" spans="1:33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7"/>
      <c r="P473" s="7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11" t="s">
        <v>719</v>
      </c>
      <c r="AC473" s="6"/>
      <c r="AD473" s="6"/>
      <c r="AE473" s="6"/>
      <c r="AF473" s="6"/>
      <c r="AG473" s="6"/>
    </row>
    <row r="474" spans="1:33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7"/>
      <c r="P474" s="7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11" t="s">
        <v>720</v>
      </c>
      <c r="AC474" s="6"/>
      <c r="AD474" s="6"/>
      <c r="AE474" s="6"/>
      <c r="AF474" s="6"/>
      <c r="AG474" s="6"/>
    </row>
    <row r="475" spans="1:33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7"/>
      <c r="P475" s="7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11" t="s">
        <v>721</v>
      </c>
      <c r="AC475" s="6"/>
      <c r="AD475" s="6"/>
      <c r="AE475" s="6"/>
      <c r="AF475" s="6"/>
      <c r="AG475" s="6"/>
    </row>
    <row r="476" spans="1:33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7"/>
      <c r="P476" s="7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11" t="s">
        <v>722</v>
      </c>
      <c r="AC476" s="6"/>
      <c r="AD476" s="6"/>
      <c r="AE476" s="6"/>
      <c r="AF476" s="6"/>
      <c r="AG476" s="6"/>
    </row>
    <row r="477" spans="1:33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7"/>
      <c r="P477" s="7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11" t="s">
        <v>723</v>
      </c>
      <c r="AC477" s="6"/>
      <c r="AD477" s="6"/>
      <c r="AE477" s="6"/>
      <c r="AF477" s="6"/>
      <c r="AG477" s="6"/>
    </row>
    <row r="478" spans="1:33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7"/>
      <c r="P478" s="7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11" t="s">
        <v>724</v>
      </c>
      <c r="AC478" s="6"/>
      <c r="AD478" s="6"/>
      <c r="AE478" s="6"/>
      <c r="AF478" s="6"/>
      <c r="AG478" s="6"/>
    </row>
    <row r="479" spans="1:33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7"/>
      <c r="P479" s="7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11" t="s">
        <v>725</v>
      </c>
      <c r="AC479" s="6"/>
      <c r="AD479" s="6"/>
      <c r="AE479" s="6"/>
      <c r="AF479" s="6"/>
      <c r="AG479" s="6"/>
    </row>
    <row r="480" spans="1:33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7"/>
      <c r="P480" s="7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11" t="s">
        <v>726</v>
      </c>
      <c r="AC480" s="6"/>
      <c r="AD480" s="6"/>
      <c r="AE480" s="6"/>
      <c r="AF480" s="6"/>
      <c r="AG480" s="6"/>
    </row>
    <row r="481" spans="1:33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7"/>
      <c r="P481" s="7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11" t="s">
        <v>727</v>
      </c>
      <c r="AC481" s="6"/>
      <c r="AD481" s="6"/>
      <c r="AE481" s="6"/>
      <c r="AF481" s="6"/>
      <c r="AG481" s="6"/>
    </row>
    <row r="482" spans="1:33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7"/>
      <c r="P482" s="7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11" t="s">
        <v>728</v>
      </c>
      <c r="AC482" s="6"/>
      <c r="AD482" s="6"/>
      <c r="AE482" s="6"/>
      <c r="AF482" s="6"/>
      <c r="AG482" s="6"/>
    </row>
    <row r="483" spans="1:33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7"/>
      <c r="P483" s="7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11" t="s">
        <v>729</v>
      </c>
      <c r="AC483" s="6"/>
      <c r="AD483" s="6"/>
      <c r="AE483" s="6"/>
      <c r="AF483" s="6"/>
      <c r="AG483" s="6"/>
    </row>
    <row r="484" spans="1:33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7"/>
      <c r="P484" s="7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11" t="s">
        <v>730</v>
      </c>
      <c r="AC484" s="6"/>
      <c r="AD484" s="6"/>
      <c r="AE484" s="6"/>
      <c r="AF484" s="6"/>
      <c r="AG484" s="6"/>
    </row>
    <row r="485" spans="1:33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7"/>
      <c r="P485" s="7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11" t="s">
        <v>629</v>
      </c>
      <c r="AC485" s="6"/>
      <c r="AD485" s="6"/>
      <c r="AE485" s="6"/>
      <c r="AF485" s="6"/>
      <c r="AG485" s="6"/>
    </row>
    <row r="486" spans="1:33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7"/>
      <c r="P486" s="7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11" t="s">
        <v>731</v>
      </c>
      <c r="AC486" s="6"/>
      <c r="AD486" s="6"/>
      <c r="AE486" s="6"/>
      <c r="AF486" s="6"/>
      <c r="AG486" s="6"/>
    </row>
    <row r="487" spans="1:33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7"/>
      <c r="P487" s="7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11" t="s">
        <v>732</v>
      </c>
      <c r="AC487" s="6"/>
      <c r="AD487" s="6"/>
      <c r="AE487" s="6"/>
      <c r="AF487" s="6"/>
      <c r="AG487" s="6"/>
    </row>
    <row r="488" spans="1:33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7"/>
      <c r="P488" s="7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11" t="s">
        <v>733</v>
      </c>
      <c r="AC488" s="6"/>
      <c r="AD488" s="6"/>
      <c r="AE488" s="6"/>
      <c r="AF488" s="6"/>
      <c r="AG488" s="6"/>
    </row>
    <row r="489" spans="1:33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7"/>
      <c r="P489" s="7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11" t="s">
        <v>734</v>
      </c>
      <c r="AC489" s="6"/>
      <c r="AD489" s="6"/>
      <c r="AE489" s="6"/>
      <c r="AF489" s="6"/>
      <c r="AG489" s="6"/>
    </row>
    <row r="490" spans="1:33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7"/>
      <c r="P490" s="7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11" t="s">
        <v>735</v>
      </c>
      <c r="AC490" s="6"/>
      <c r="AD490" s="6"/>
      <c r="AE490" s="6"/>
      <c r="AF490" s="6"/>
      <c r="AG490" s="6"/>
    </row>
    <row r="491" spans="1:33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7"/>
      <c r="P491" s="7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11" t="s">
        <v>736</v>
      </c>
      <c r="AC491" s="6"/>
      <c r="AD491" s="6"/>
      <c r="AE491" s="6"/>
      <c r="AF491" s="6"/>
      <c r="AG491" s="6"/>
    </row>
    <row r="492" spans="1:33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7"/>
      <c r="P492" s="7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11" t="s">
        <v>737</v>
      </c>
      <c r="AC492" s="6"/>
      <c r="AD492" s="6"/>
      <c r="AE492" s="6"/>
      <c r="AF492" s="6"/>
      <c r="AG492" s="6"/>
    </row>
    <row r="493" spans="1:33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7"/>
      <c r="P493" s="7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11" t="s">
        <v>738</v>
      </c>
      <c r="AC493" s="6"/>
      <c r="AD493" s="6"/>
      <c r="AE493" s="6"/>
      <c r="AF493" s="6"/>
      <c r="AG493" s="6"/>
    </row>
    <row r="494" spans="1:33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7"/>
      <c r="P494" s="7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11" t="s">
        <v>739</v>
      </c>
      <c r="AC494" s="6"/>
      <c r="AD494" s="6"/>
      <c r="AE494" s="6"/>
      <c r="AF494" s="6"/>
      <c r="AG494" s="6"/>
    </row>
    <row r="495" spans="1:33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7"/>
      <c r="P495" s="7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11" t="s">
        <v>740</v>
      </c>
      <c r="AC495" s="6"/>
      <c r="AD495" s="6"/>
      <c r="AE495" s="6"/>
      <c r="AF495" s="6"/>
      <c r="AG495" s="6"/>
    </row>
    <row r="496" spans="1:33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7"/>
      <c r="P496" s="7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11" t="s">
        <v>741</v>
      </c>
      <c r="AC496" s="6"/>
      <c r="AD496" s="6"/>
      <c r="AE496" s="6"/>
      <c r="AF496" s="6"/>
      <c r="AG496" s="6"/>
    </row>
    <row r="497" spans="1:33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7"/>
      <c r="P497" s="7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11" t="s">
        <v>742</v>
      </c>
      <c r="AC497" s="6"/>
      <c r="AD497" s="6"/>
      <c r="AE497" s="6"/>
      <c r="AF497" s="6"/>
      <c r="AG497" s="6"/>
    </row>
    <row r="498" spans="1:33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7"/>
      <c r="P498" s="7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11" t="s">
        <v>743</v>
      </c>
      <c r="AC498" s="6"/>
      <c r="AD498" s="6"/>
      <c r="AE498" s="6"/>
      <c r="AF498" s="6"/>
      <c r="AG498" s="6"/>
    </row>
    <row r="499" spans="1:33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7"/>
      <c r="P499" s="7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11" t="s">
        <v>744</v>
      </c>
      <c r="AC499" s="6"/>
      <c r="AD499" s="6"/>
      <c r="AE499" s="6"/>
      <c r="AF499" s="6"/>
      <c r="AG499" s="6"/>
    </row>
    <row r="500" spans="1:33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7"/>
      <c r="P500" s="7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11" t="s">
        <v>745</v>
      </c>
      <c r="AC500" s="6"/>
      <c r="AD500" s="6"/>
      <c r="AE500" s="6"/>
      <c r="AF500" s="6"/>
      <c r="AG500" s="6"/>
    </row>
    <row r="501" spans="1:33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7"/>
      <c r="P501" s="7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11" t="s">
        <v>746</v>
      </c>
      <c r="AC501" s="6"/>
      <c r="AD501" s="6"/>
      <c r="AE501" s="6"/>
      <c r="AF501" s="6"/>
      <c r="AG501" s="6"/>
    </row>
    <row r="502" spans="1:33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7"/>
      <c r="P502" s="7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11" t="s">
        <v>747</v>
      </c>
      <c r="AC502" s="6"/>
      <c r="AD502" s="6"/>
      <c r="AE502" s="6"/>
      <c r="AF502" s="6"/>
      <c r="AG502" s="6"/>
    </row>
    <row r="503" spans="1:33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7"/>
      <c r="P503" s="7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11" t="s">
        <v>748</v>
      </c>
      <c r="AC503" s="6"/>
      <c r="AD503" s="6"/>
      <c r="AE503" s="6"/>
      <c r="AF503" s="6"/>
      <c r="AG503" s="6"/>
    </row>
    <row r="504" spans="1:33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7"/>
      <c r="P504" s="7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11" t="s">
        <v>749</v>
      </c>
      <c r="AC504" s="6"/>
      <c r="AD504" s="6"/>
      <c r="AE504" s="6"/>
      <c r="AF504" s="6"/>
      <c r="AG504" s="6"/>
    </row>
    <row r="505" spans="1:33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7"/>
      <c r="P505" s="7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11" t="s">
        <v>750</v>
      </c>
      <c r="AC505" s="6"/>
      <c r="AD505" s="6"/>
      <c r="AE505" s="6"/>
      <c r="AF505" s="6"/>
      <c r="AG505" s="6"/>
    </row>
    <row r="506" spans="1:33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7"/>
      <c r="P506" s="7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11" t="s">
        <v>751</v>
      </c>
      <c r="AC506" s="6"/>
      <c r="AD506" s="6"/>
      <c r="AE506" s="6"/>
      <c r="AF506" s="6"/>
      <c r="AG506" s="6"/>
    </row>
    <row r="507" spans="1:33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7"/>
      <c r="P507" s="7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11" t="s">
        <v>752</v>
      </c>
      <c r="AC507" s="6"/>
      <c r="AD507" s="6"/>
      <c r="AE507" s="6"/>
      <c r="AF507" s="6"/>
      <c r="AG507" s="6"/>
    </row>
    <row r="508" spans="1:33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7"/>
      <c r="P508" s="7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11" t="s">
        <v>753</v>
      </c>
      <c r="AC508" s="6"/>
      <c r="AD508" s="6"/>
      <c r="AE508" s="6"/>
      <c r="AF508" s="6"/>
      <c r="AG508" s="6"/>
    </row>
    <row r="509" spans="1:33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7"/>
      <c r="P509" s="7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11" t="s">
        <v>755</v>
      </c>
      <c r="AC509" s="6"/>
      <c r="AD509" s="6"/>
      <c r="AE509" s="6"/>
      <c r="AF509" s="6"/>
      <c r="AG509" s="6"/>
    </row>
    <row r="510" spans="1:33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7"/>
      <c r="P510" s="7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11" t="s">
        <v>757</v>
      </c>
      <c r="AC510" s="6"/>
      <c r="AD510" s="6"/>
      <c r="AE510" s="6"/>
      <c r="AF510" s="6"/>
      <c r="AG510" s="6"/>
    </row>
    <row r="511" spans="1:33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7"/>
      <c r="P511" s="7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11" t="s">
        <v>768</v>
      </c>
      <c r="AC511" s="6"/>
      <c r="AD511" s="6"/>
      <c r="AE511" s="6"/>
      <c r="AF511" s="6"/>
      <c r="AG511" s="6"/>
    </row>
    <row r="512" spans="1:33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7"/>
      <c r="P512" s="7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11" t="s">
        <v>781</v>
      </c>
      <c r="AC512" s="6"/>
      <c r="AD512" s="6"/>
      <c r="AE512" s="6"/>
      <c r="AF512" s="6"/>
      <c r="AG512" s="6"/>
    </row>
    <row r="513" spans="1:33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7"/>
      <c r="P513" s="7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11" t="s">
        <v>792</v>
      </c>
      <c r="AC513" s="6"/>
      <c r="AD513" s="6"/>
      <c r="AE513" s="6"/>
      <c r="AF513" s="6"/>
      <c r="AG513" s="6"/>
    </row>
    <row r="514" spans="1:33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7"/>
      <c r="P514" s="7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11" t="s">
        <v>799</v>
      </c>
      <c r="AC514" s="6"/>
      <c r="AD514" s="6"/>
      <c r="AE514" s="6"/>
      <c r="AF514" s="6"/>
      <c r="AG514" s="6"/>
    </row>
    <row r="515" spans="1:33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7"/>
      <c r="P515" s="7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11" t="s">
        <v>812</v>
      </c>
      <c r="AC515" s="6"/>
      <c r="AD515" s="6"/>
      <c r="AE515" s="6"/>
      <c r="AF515" s="6"/>
      <c r="AG515" s="6"/>
    </row>
    <row r="516" spans="1:33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7"/>
      <c r="P516" s="7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11" t="s">
        <v>818</v>
      </c>
      <c r="AC516" s="6"/>
      <c r="AD516" s="6"/>
      <c r="AE516" s="6"/>
      <c r="AF516" s="6"/>
      <c r="AG516" s="6"/>
    </row>
    <row r="517" spans="1:33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7"/>
      <c r="P517" s="7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11" t="s">
        <v>820</v>
      </c>
      <c r="AC517" s="6"/>
      <c r="AD517" s="6"/>
      <c r="AE517" s="6"/>
      <c r="AF517" s="6"/>
      <c r="AG517" s="6"/>
    </row>
    <row r="518" spans="1:33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7"/>
      <c r="P518" s="7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11" t="s">
        <v>821</v>
      </c>
      <c r="AC518" s="6"/>
      <c r="AD518" s="6"/>
      <c r="AE518" s="6"/>
      <c r="AF518" s="6"/>
      <c r="AG518" s="6"/>
    </row>
    <row r="519" spans="1:33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7"/>
      <c r="P519" s="7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11" t="s">
        <v>828</v>
      </c>
      <c r="AC519" s="6"/>
      <c r="AD519" s="6"/>
      <c r="AE519" s="6"/>
      <c r="AF519" s="6"/>
      <c r="AG519" s="6"/>
    </row>
    <row r="520" spans="1:33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7"/>
      <c r="P520" s="7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11" t="s">
        <v>842</v>
      </c>
      <c r="AC520" s="6"/>
      <c r="AD520" s="6"/>
      <c r="AE520" s="6"/>
      <c r="AF520" s="6"/>
      <c r="AG520" s="6"/>
    </row>
    <row r="521" spans="1:33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7"/>
      <c r="P521" s="7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11" t="s">
        <v>855</v>
      </c>
      <c r="AC521" s="6"/>
      <c r="AD521" s="6"/>
      <c r="AE521" s="6"/>
      <c r="AF521" s="6"/>
      <c r="AG521" s="6"/>
    </row>
    <row r="522" spans="1:33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7"/>
      <c r="P522" s="7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11" t="s">
        <v>866</v>
      </c>
      <c r="AC522" s="6"/>
      <c r="AD522" s="6"/>
      <c r="AE522" s="6"/>
      <c r="AF522" s="6"/>
      <c r="AG522" s="6"/>
    </row>
    <row r="523" spans="1:33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7"/>
      <c r="P523" s="7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11" t="s">
        <v>880</v>
      </c>
      <c r="AC523" s="6"/>
      <c r="AD523" s="6"/>
      <c r="AE523" s="6"/>
      <c r="AF523" s="6"/>
      <c r="AG523" s="6"/>
    </row>
    <row r="524" spans="1:33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7"/>
      <c r="P524" s="7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11" t="s">
        <v>891</v>
      </c>
      <c r="AC524" s="6"/>
      <c r="AD524" s="6"/>
      <c r="AE524" s="6"/>
      <c r="AF524" s="6"/>
      <c r="AG524" s="6"/>
    </row>
    <row r="525" spans="1:33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7"/>
      <c r="P525" s="7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11" t="s">
        <v>905</v>
      </c>
      <c r="AC525" s="6"/>
      <c r="AD525" s="6"/>
      <c r="AE525" s="6"/>
      <c r="AF525" s="6"/>
      <c r="AG525" s="6"/>
    </row>
    <row r="526" spans="1:33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7"/>
      <c r="P526" s="7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11" t="s">
        <v>917</v>
      </c>
      <c r="AC526" s="6"/>
      <c r="AD526" s="6"/>
      <c r="AE526" s="6"/>
      <c r="AF526" s="6"/>
      <c r="AG526" s="6"/>
    </row>
    <row r="527" spans="1:33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7"/>
      <c r="P527" s="7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11" t="s">
        <v>927</v>
      </c>
      <c r="AC527" s="6"/>
      <c r="AD527" s="6"/>
      <c r="AE527" s="6"/>
      <c r="AF527" s="6"/>
      <c r="AG527" s="6"/>
    </row>
    <row r="528" spans="1:33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7"/>
      <c r="P528" s="7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11" t="s">
        <v>930</v>
      </c>
      <c r="AC528" s="6"/>
      <c r="AD528" s="6"/>
      <c r="AE528" s="6"/>
      <c r="AF528" s="6"/>
      <c r="AG528" s="6"/>
    </row>
    <row r="529" spans="1:33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7"/>
      <c r="P529" s="7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11" t="s">
        <v>943</v>
      </c>
      <c r="AC529" s="6"/>
      <c r="AD529" s="6"/>
      <c r="AE529" s="6"/>
      <c r="AF529" s="6"/>
      <c r="AG529" s="6"/>
    </row>
    <row r="530" spans="1:33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7"/>
      <c r="P530" s="7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11" t="s">
        <v>953</v>
      </c>
      <c r="AC530" s="6"/>
      <c r="AD530" s="6"/>
      <c r="AE530" s="6"/>
      <c r="AF530" s="6"/>
      <c r="AG530" s="6"/>
    </row>
    <row r="531" spans="1:33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7"/>
      <c r="P531" s="7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11" t="s">
        <v>962</v>
      </c>
      <c r="AC531" s="6"/>
      <c r="AD531" s="6"/>
      <c r="AE531" s="6"/>
      <c r="AF531" s="6"/>
      <c r="AG531" s="6"/>
    </row>
    <row r="532" spans="1:33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7"/>
      <c r="P532" s="7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11" t="s">
        <v>970</v>
      </c>
      <c r="AC532" s="6"/>
      <c r="AD532" s="6"/>
      <c r="AE532" s="6"/>
      <c r="AF532" s="6"/>
      <c r="AG532" s="6"/>
    </row>
    <row r="533" spans="1:33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7"/>
      <c r="P533" s="7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11" t="s">
        <v>976</v>
      </c>
      <c r="AC533" s="6"/>
      <c r="AD533" s="6"/>
      <c r="AE533" s="6"/>
      <c r="AF533" s="6"/>
      <c r="AG533" s="6"/>
    </row>
    <row r="534" spans="1:33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7"/>
      <c r="P534" s="7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11" t="s">
        <v>977</v>
      </c>
      <c r="AC534" s="6"/>
      <c r="AD534" s="6"/>
      <c r="AE534" s="6"/>
      <c r="AF534" s="6"/>
      <c r="AG534" s="6"/>
    </row>
    <row r="535" spans="1:33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7"/>
      <c r="P535" s="7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11" t="s">
        <v>978</v>
      </c>
      <c r="AC535" s="6"/>
      <c r="AD535" s="6"/>
      <c r="AE535" s="6"/>
      <c r="AF535" s="6"/>
      <c r="AG535" s="6"/>
    </row>
    <row r="536" spans="1:33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7"/>
      <c r="P536" s="7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11" t="s">
        <v>979</v>
      </c>
      <c r="AC536" s="6"/>
      <c r="AD536" s="6"/>
      <c r="AE536" s="6"/>
      <c r="AF536" s="6"/>
      <c r="AG536" s="6"/>
    </row>
    <row r="537" spans="1:33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7"/>
      <c r="P537" s="7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11" t="s">
        <v>980</v>
      </c>
      <c r="AC537" s="6"/>
      <c r="AD537" s="6"/>
      <c r="AE537" s="6"/>
      <c r="AF537" s="6"/>
      <c r="AG537" s="6"/>
    </row>
    <row r="538" spans="1:33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7"/>
      <c r="P538" s="7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11" t="s">
        <v>981</v>
      </c>
      <c r="AC538" s="6"/>
      <c r="AD538" s="6"/>
      <c r="AE538" s="6"/>
      <c r="AF538" s="6"/>
      <c r="AG538" s="6"/>
    </row>
    <row r="539" spans="1:33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7"/>
      <c r="P539" s="7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11" t="s">
        <v>982</v>
      </c>
      <c r="AC539" s="6"/>
      <c r="AD539" s="6"/>
      <c r="AE539" s="6"/>
      <c r="AF539" s="6"/>
      <c r="AG539" s="6"/>
    </row>
    <row r="540" spans="1:33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7"/>
      <c r="P540" s="7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11" t="s">
        <v>983</v>
      </c>
      <c r="AC540" s="6"/>
      <c r="AD540" s="6"/>
      <c r="AE540" s="6"/>
      <c r="AF540" s="6"/>
      <c r="AG540" s="6"/>
    </row>
    <row r="541" spans="1:33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7"/>
      <c r="P541" s="7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11" t="s">
        <v>984</v>
      </c>
      <c r="AC541" s="6"/>
      <c r="AD541" s="6"/>
      <c r="AE541" s="6"/>
      <c r="AF541" s="6"/>
      <c r="AG541" s="6"/>
    </row>
    <row r="542" spans="1:33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7"/>
      <c r="P542" s="7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11" t="s">
        <v>985</v>
      </c>
      <c r="AC542" s="6"/>
      <c r="AD542" s="6"/>
      <c r="AE542" s="6"/>
      <c r="AF542" s="6"/>
      <c r="AG542" s="6"/>
    </row>
    <row r="543" spans="1:33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7"/>
      <c r="P543" s="7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11" t="s">
        <v>986</v>
      </c>
      <c r="AC543" s="6"/>
      <c r="AD543" s="6"/>
      <c r="AE543" s="6"/>
      <c r="AF543" s="6"/>
      <c r="AG543" s="6"/>
    </row>
    <row r="544" spans="1:33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7"/>
      <c r="P544" s="7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11" t="s">
        <v>987</v>
      </c>
      <c r="AC544" s="6"/>
      <c r="AD544" s="6"/>
      <c r="AE544" s="6"/>
      <c r="AF544" s="6"/>
      <c r="AG544" s="6"/>
    </row>
    <row r="545" spans="1:33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7"/>
      <c r="P545" s="7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11" t="s">
        <v>988</v>
      </c>
      <c r="AC545" s="6"/>
      <c r="AD545" s="6"/>
      <c r="AE545" s="6"/>
      <c r="AF545" s="6"/>
      <c r="AG545" s="6"/>
    </row>
    <row r="546" spans="1:33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7"/>
      <c r="P546" s="7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11" t="s">
        <v>989</v>
      </c>
      <c r="AC546" s="6"/>
      <c r="AD546" s="6"/>
      <c r="AE546" s="6"/>
      <c r="AF546" s="6"/>
      <c r="AG546" s="6"/>
    </row>
    <row r="547" spans="1:33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7"/>
      <c r="P547" s="7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11" t="s">
        <v>990</v>
      </c>
      <c r="AC547" s="6"/>
      <c r="AD547" s="6"/>
      <c r="AE547" s="6"/>
      <c r="AF547" s="6"/>
      <c r="AG547" s="6"/>
    </row>
    <row r="548" spans="1:33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7"/>
      <c r="P548" s="7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11" t="s">
        <v>991</v>
      </c>
      <c r="AC548" s="6"/>
      <c r="AD548" s="6"/>
      <c r="AE548" s="6"/>
      <c r="AF548" s="6"/>
      <c r="AG548" s="6"/>
    </row>
    <row r="549" spans="1:33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7"/>
      <c r="P549" s="7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11" t="s">
        <v>123</v>
      </c>
      <c r="AC549" s="6"/>
      <c r="AD549" s="6"/>
      <c r="AE549" s="6"/>
      <c r="AF549" s="6"/>
      <c r="AG549" s="6"/>
    </row>
    <row r="550" spans="1:33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7"/>
      <c r="P550" s="7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11" t="s">
        <v>992</v>
      </c>
      <c r="AC550" s="6"/>
      <c r="AD550" s="6"/>
      <c r="AE550" s="6"/>
      <c r="AF550" s="6"/>
      <c r="AG550" s="6"/>
    </row>
    <row r="551" spans="1:33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7"/>
      <c r="P551" s="7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11" t="s">
        <v>993</v>
      </c>
      <c r="AC551" s="6"/>
      <c r="AD551" s="6"/>
      <c r="AE551" s="6"/>
      <c r="AF551" s="6"/>
      <c r="AG551" s="6"/>
    </row>
    <row r="552" spans="1:33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7"/>
      <c r="P552" s="7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11" t="s">
        <v>994</v>
      </c>
      <c r="AC552" s="6"/>
      <c r="AD552" s="6"/>
      <c r="AE552" s="6"/>
      <c r="AF552" s="6"/>
      <c r="AG552" s="6"/>
    </row>
    <row r="553" spans="1:33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7"/>
      <c r="P553" s="7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11" t="s">
        <v>995</v>
      </c>
      <c r="AC553" s="6"/>
      <c r="AD553" s="6"/>
      <c r="AE553" s="6"/>
      <c r="AF553" s="6"/>
      <c r="AG553" s="6"/>
    </row>
    <row r="554" spans="1:33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7"/>
      <c r="P554" s="7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11" t="s">
        <v>996</v>
      </c>
      <c r="AC554" s="6"/>
      <c r="AD554" s="6"/>
      <c r="AE554" s="6"/>
      <c r="AF554" s="6"/>
      <c r="AG554" s="6"/>
    </row>
    <row r="555" spans="1:33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7"/>
      <c r="P555" s="7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11" t="s">
        <v>997</v>
      </c>
      <c r="AC555" s="6"/>
      <c r="AD555" s="6"/>
      <c r="AE555" s="6"/>
      <c r="AF555" s="6"/>
      <c r="AG555" s="6"/>
    </row>
    <row r="556" spans="1:33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7"/>
      <c r="P556" s="7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11" t="s">
        <v>998</v>
      </c>
      <c r="AC556" s="6"/>
      <c r="AD556" s="6"/>
      <c r="AE556" s="6"/>
      <c r="AF556" s="6"/>
      <c r="AG556" s="6"/>
    </row>
    <row r="557" spans="1:33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7"/>
      <c r="P557" s="7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11" t="s">
        <v>999</v>
      </c>
      <c r="AC557" s="6"/>
      <c r="AD557" s="6"/>
      <c r="AE557" s="6"/>
      <c r="AF557" s="6"/>
      <c r="AG557" s="6"/>
    </row>
    <row r="558" spans="1:33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7"/>
      <c r="P558" s="7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11" t="s">
        <v>1000</v>
      </c>
      <c r="AC558" s="6"/>
      <c r="AD558" s="6"/>
      <c r="AE558" s="6"/>
      <c r="AF558" s="6"/>
      <c r="AG558" s="6"/>
    </row>
    <row r="559" spans="1:33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7"/>
      <c r="P559" s="7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11" t="s">
        <v>1001</v>
      </c>
      <c r="AC559" s="6"/>
      <c r="AD559" s="6"/>
      <c r="AE559" s="6"/>
      <c r="AF559" s="6"/>
      <c r="AG559" s="6"/>
    </row>
    <row r="560" spans="1:33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7"/>
      <c r="P560" s="7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11" t="s">
        <v>1002</v>
      </c>
      <c r="AC560" s="6"/>
      <c r="AD560" s="6"/>
      <c r="AE560" s="6"/>
      <c r="AF560" s="6"/>
      <c r="AG560" s="6"/>
    </row>
    <row r="561" spans="1:33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7"/>
      <c r="P561" s="7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11" t="s">
        <v>1003</v>
      </c>
      <c r="AC561" s="6"/>
      <c r="AD561" s="6"/>
      <c r="AE561" s="6"/>
      <c r="AF561" s="6"/>
      <c r="AG561" s="6"/>
    </row>
    <row r="562" spans="1:33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7"/>
      <c r="P562" s="7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11" t="s">
        <v>1004</v>
      </c>
      <c r="AC562" s="6"/>
      <c r="AD562" s="6"/>
      <c r="AE562" s="6"/>
      <c r="AF562" s="6"/>
      <c r="AG562" s="6"/>
    </row>
    <row r="563" spans="1:33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7"/>
      <c r="P563" s="7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11" t="s">
        <v>1005</v>
      </c>
      <c r="AC563" s="6"/>
      <c r="AD563" s="6"/>
      <c r="AE563" s="6"/>
      <c r="AF563" s="6"/>
      <c r="AG563" s="6"/>
    </row>
    <row r="564" spans="1:33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7"/>
      <c r="P564" s="7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11" t="s">
        <v>1006</v>
      </c>
      <c r="AC564" s="6"/>
      <c r="AD564" s="6"/>
      <c r="AE564" s="6"/>
      <c r="AF564" s="6"/>
      <c r="AG564" s="6"/>
    </row>
    <row r="565" spans="1:33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7"/>
      <c r="P565" s="7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11" t="s">
        <v>1007</v>
      </c>
      <c r="AC565" s="6"/>
      <c r="AD565" s="6"/>
      <c r="AE565" s="6"/>
      <c r="AF565" s="6"/>
      <c r="AG565" s="6"/>
    </row>
    <row r="566" spans="1:33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7"/>
      <c r="P566" s="7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11" t="s">
        <v>1008</v>
      </c>
      <c r="AC566" s="6"/>
      <c r="AD566" s="6"/>
      <c r="AE566" s="6"/>
      <c r="AF566" s="6"/>
      <c r="AG566" s="6"/>
    </row>
    <row r="567" spans="1:33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7"/>
      <c r="P567" s="7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11" t="s">
        <v>1009</v>
      </c>
      <c r="AC567" s="6"/>
      <c r="AD567" s="6"/>
      <c r="AE567" s="6"/>
      <c r="AF567" s="6"/>
      <c r="AG567" s="6"/>
    </row>
    <row r="568" spans="1:33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7"/>
      <c r="P568" s="7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11" t="s">
        <v>1010</v>
      </c>
      <c r="AC568" s="6"/>
      <c r="AD568" s="6"/>
      <c r="AE568" s="6"/>
      <c r="AF568" s="6"/>
      <c r="AG568" s="6"/>
    </row>
    <row r="569" spans="1:33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7"/>
      <c r="P569" s="7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11" t="s">
        <v>1011</v>
      </c>
      <c r="AC569" s="6"/>
      <c r="AD569" s="6"/>
      <c r="AE569" s="6"/>
      <c r="AF569" s="6"/>
      <c r="AG569" s="6"/>
    </row>
    <row r="570" spans="1:33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7"/>
      <c r="P570" s="7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11" t="s">
        <v>1012</v>
      </c>
      <c r="AC570" s="6"/>
      <c r="AD570" s="6"/>
      <c r="AE570" s="6"/>
      <c r="AF570" s="6"/>
      <c r="AG570" s="6"/>
    </row>
    <row r="571" spans="1:33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7"/>
      <c r="P571" s="7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11" t="s">
        <v>1013</v>
      </c>
      <c r="AC571" s="6"/>
      <c r="AD571" s="6"/>
      <c r="AE571" s="6"/>
      <c r="AF571" s="6"/>
      <c r="AG571" s="6"/>
    </row>
    <row r="572" spans="1:33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7"/>
      <c r="P572" s="7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11" t="s">
        <v>1014</v>
      </c>
      <c r="AC572" s="6"/>
      <c r="AD572" s="6"/>
      <c r="AE572" s="6"/>
      <c r="AF572" s="6"/>
      <c r="AG572" s="6"/>
    </row>
    <row r="573" spans="1:33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7"/>
      <c r="P573" s="7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11" t="s">
        <v>1015</v>
      </c>
      <c r="AC573" s="6"/>
      <c r="AD573" s="6"/>
      <c r="AE573" s="6"/>
      <c r="AF573" s="6"/>
      <c r="AG573" s="6"/>
    </row>
    <row r="574" spans="1:33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7"/>
      <c r="P574" s="7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11" t="s">
        <v>1016</v>
      </c>
      <c r="AC574" s="6"/>
      <c r="AD574" s="6"/>
      <c r="AE574" s="6"/>
      <c r="AF574" s="6"/>
      <c r="AG574" s="6"/>
    </row>
    <row r="575" spans="1:33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7"/>
      <c r="P575" s="7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11" t="s">
        <v>1017</v>
      </c>
      <c r="AC575" s="6"/>
      <c r="AD575" s="6"/>
      <c r="AE575" s="6"/>
      <c r="AF575" s="6"/>
      <c r="AG575" s="6"/>
    </row>
    <row r="576" spans="1:33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7"/>
      <c r="P576" s="7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9"/>
      <c r="AC576" s="6"/>
      <c r="AD576" s="6"/>
      <c r="AE576" s="6"/>
      <c r="AF576" s="6"/>
      <c r="AG576" s="6"/>
    </row>
    <row r="577" spans="1:33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7"/>
      <c r="P577" s="7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9"/>
      <c r="AC577" s="6"/>
      <c r="AD577" s="6"/>
      <c r="AE577" s="6"/>
      <c r="AF577" s="6"/>
      <c r="AG577" s="6"/>
    </row>
    <row r="578" spans="1:33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7"/>
      <c r="P578" s="7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9"/>
      <c r="AC578" s="6"/>
      <c r="AD578" s="6"/>
      <c r="AE578" s="6"/>
      <c r="AF578" s="6"/>
      <c r="AG578" s="6"/>
    </row>
    <row r="579" spans="1:33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7"/>
      <c r="P579" s="7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9"/>
      <c r="AC579" s="6"/>
      <c r="AD579" s="6"/>
      <c r="AE579" s="6"/>
      <c r="AF579" s="6"/>
      <c r="AG579" s="6"/>
    </row>
    <row r="580" spans="1:33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7"/>
      <c r="P580" s="7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9"/>
      <c r="AC580" s="6"/>
      <c r="AD580" s="6"/>
      <c r="AE580" s="6"/>
      <c r="AF580" s="6"/>
      <c r="AG580" s="6"/>
    </row>
    <row r="581" spans="1:33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7"/>
      <c r="P581" s="7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9"/>
      <c r="AC581" s="6"/>
      <c r="AD581" s="6"/>
      <c r="AE581" s="6"/>
      <c r="AF581" s="6"/>
      <c r="AG581" s="6"/>
    </row>
    <row r="582" spans="1:33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7"/>
      <c r="P582" s="7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9"/>
      <c r="AC582" s="6"/>
      <c r="AD582" s="6"/>
      <c r="AE582" s="6"/>
      <c r="AF582" s="6"/>
      <c r="AG582" s="6"/>
    </row>
    <row r="583" spans="1:33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7"/>
      <c r="P583" s="7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9"/>
      <c r="AC583" s="6"/>
      <c r="AD583" s="6"/>
      <c r="AE583" s="6"/>
      <c r="AF583" s="6"/>
      <c r="AG583" s="6"/>
    </row>
    <row r="584" spans="1:33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7"/>
      <c r="P584" s="7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9"/>
      <c r="AC584" s="6"/>
      <c r="AD584" s="6"/>
      <c r="AE584" s="6"/>
      <c r="AF584" s="6"/>
      <c r="AG584" s="6"/>
    </row>
    <row r="585" spans="1:33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7"/>
      <c r="P585" s="7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9"/>
      <c r="AC585" s="6"/>
      <c r="AD585" s="6"/>
      <c r="AE585" s="6"/>
      <c r="AF585" s="6"/>
      <c r="AG585" s="6"/>
    </row>
    <row r="586" spans="1:33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7"/>
      <c r="P586" s="7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9"/>
      <c r="AC586" s="6"/>
      <c r="AD586" s="6"/>
      <c r="AE586" s="6"/>
      <c r="AF586" s="6"/>
      <c r="AG586" s="6"/>
    </row>
    <row r="587" spans="1:33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7"/>
      <c r="P587" s="7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9"/>
      <c r="AC587" s="6"/>
      <c r="AD587" s="6"/>
      <c r="AE587" s="6"/>
      <c r="AF587" s="6"/>
      <c r="AG587" s="6"/>
    </row>
    <row r="588" spans="1:33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7"/>
      <c r="P588" s="7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9"/>
      <c r="AC588" s="6"/>
      <c r="AD588" s="6"/>
      <c r="AE588" s="6"/>
      <c r="AF588" s="6"/>
      <c r="AG588" s="6"/>
    </row>
    <row r="589" spans="1:33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7"/>
      <c r="P589" s="7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9"/>
      <c r="AC589" s="6"/>
      <c r="AD589" s="6"/>
      <c r="AE589" s="6"/>
      <c r="AF589" s="6"/>
      <c r="AG589" s="6"/>
    </row>
    <row r="590" spans="1:33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7"/>
      <c r="P590" s="7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9"/>
      <c r="AC590" s="6"/>
      <c r="AD590" s="6"/>
      <c r="AE590" s="6"/>
      <c r="AF590" s="6"/>
      <c r="AG590" s="6"/>
    </row>
    <row r="591" spans="1:33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7"/>
      <c r="P591" s="7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9"/>
      <c r="AC591" s="6"/>
      <c r="AD591" s="6"/>
      <c r="AE591" s="6"/>
      <c r="AF591" s="6"/>
      <c r="AG591" s="6"/>
    </row>
    <row r="592" spans="1:33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7"/>
      <c r="P592" s="7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9"/>
      <c r="AC592" s="6"/>
      <c r="AD592" s="6"/>
      <c r="AE592" s="6"/>
      <c r="AF592" s="6"/>
      <c r="AG592" s="6"/>
    </row>
    <row r="593" spans="1:33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7"/>
      <c r="P593" s="7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9"/>
      <c r="AC593" s="6"/>
      <c r="AD593" s="6"/>
      <c r="AE593" s="6"/>
      <c r="AF593" s="6"/>
      <c r="AG593" s="6"/>
    </row>
    <row r="594" spans="1:33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7"/>
      <c r="P594" s="7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9"/>
      <c r="AC594" s="6"/>
      <c r="AD594" s="6"/>
      <c r="AE594" s="6"/>
      <c r="AF594" s="6"/>
      <c r="AG594" s="6"/>
    </row>
    <row r="595" spans="1:33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7"/>
      <c r="P595" s="7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9"/>
      <c r="AC595" s="6"/>
      <c r="AD595" s="6"/>
      <c r="AE595" s="6"/>
      <c r="AF595" s="6"/>
      <c r="AG595" s="6"/>
    </row>
    <row r="596" spans="1:33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7"/>
      <c r="P596" s="7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9"/>
      <c r="AC596" s="6"/>
      <c r="AD596" s="6"/>
      <c r="AE596" s="6"/>
      <c r="AF596" s="6"/>
      <c r="AG596" s="6"/>
    </row>
    <row r="597" spans="1:33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7"/>
      <c r="P597" s="7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9"/>
      <c r="AC597" s="6"/>
      <c r="AD597" s="6"/>
      <c r="AE597" s="6"/>
      <c r="AF597" s="6"/>
      <c r="AG597" s="6"/>
    </row>
    <row r="598" spans="1:33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7"/>
      <c r="P598" s="7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9"/>
      <c r="AC598" s="6"/>
      <c r="AD598" s="6"/>
      <c r="AE598" s="6"/>
      <c r="AF598" s="6"/>
      <c r="AG598" s="6"/>
    </row>
    <row r="599" spans="1:33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7"/>
      <c r="P599" s="7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9"/>
      <c r="AC599" s="6"/>
      <c r="AD599" s="6"/>
      <c r="AE599" s="6"/>
      <c r="AF599" s="6"/>
      <c r="AG599" s="6"/>
    </row>
    <row r="600" spans="1:33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7"/>
      <c r="P600" s="7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9"/>
      <c r="AC600" s="6"/>
      <c r="AD600" s="6"/>
      <c r="AE600" s="6"/>
      <c r="AF600" s="6"/>
      <c r="AG600" s="6"/>
    </row>
    <row r="601" spans="1:33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7"/>
      <c r="P601" s="7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9"/>
      <c r="AC601" s="6"/>
      <c r="AD601" s="6"/>
      <c r="AE601" s="6"/>
      <c r="AF601" s="6"/>
      <c r="AG601" s="6"/>
    </row>
    <row r="602" spans="1:33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7"/>
      <c r="P602" s="7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9"/>
      <c r="AC602" s="6"/>
      <c r="AD602" s="6"/>
      <c r="AE602" s="6"/>
      <c r="AF602" s="6"/>
      <c r="AG602" s="6"/>
    </row>
    <row r="603" spans="1:33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7"/>
      <c r="P603" s="7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9"/>
      <c r="AC603" s="6"/>
      <c r="AD603" s="6"/>
      <c r="AE603" s="6"/>
      <c r="AF603" s="6"/>
      <c r="AG603" s="6"/>
    </row>
    <row r="604" spans="1:33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7"/>
      <c r="P604" s="7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9"/>
      <c r="AC604" s="6"/>
      <c r="AD604" s="6"/>
      <c r="AE604" s="6"/>
      <c r="AF604" s="6"/>
      <c r="AG604" s="6"/>
    </row>
    <row r="605" spans="1:33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7"/>
      <c r="P605" s="7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9"/>
      <c r="AC605" s="6"/>
      <c r="AD605" s="6"/>
      <c r="AE605" s="6"/>
      <c r="AF605" s="6"/>
      <c r="AG605" s="6"/>
    </row>
    <row r="606" spans="1:33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7"/>
      <c r="P606" s="7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9"/>
      <c r="AC606" s="6"/>
      <c r="AD606" s="6"/>
      <c r="AE606" s="6"/>
      <c r="AF606" s="6"/>
      <c r="AG606" s="6"/>
    </row>
    <row r="607" spans="1:33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7"/>
      <c r="P607" s="7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9"/>
      <c r="AC607" s="6"/>
      <c r="AD607" s="6"/>
      <c r="AE607" s="6"/>
      <c r="AF607" s="6"/>
      <c r="AG607" s="6"/>
    </row>
    <row r="608" spans="1:33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7"/>
      <c r="P608" s="7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9"/>
      <c r="AC608" s="6"/>
      <c r="AD608" s="6"/>
      <c r="AE608" s="6"/>
      <c r="AF608" s="6"/>
      <c r="AG608" s="6"/>
    </row>
    <row r="609" spans="1:33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7"/>
      <c r="P609" s="7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9"/>
      <c r="AC609" s="6"/>
      <c r="AD609" s="6"/>
      <c r="AE609" s="6"/>
      <c r="AF609" s="6"/>
      <c r="AG609" s="6"/>
    </row>
    <row r="610" spans="1:33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7"/>
      <c r="P610" s="7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9"/>
      <c r="AC610" s="6"/>
      <c r="AD610" s="6"/>
      <c r="AE610" s="6"/>
      <c r="AF610" s="6"/>
      <c r="AG610" s="6"/>
    </row>
    <row r="611" spans="1:33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7"/>
      <c r="P611" s="7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9"/>
      <c r="AC611" s="6"/>
      <c r="AD611" s="6"/>
      <c r="AE611" s="6"/>
      <c r="AF611" s="6"/>
      <c r="AG611" s="6"/>
    </row>
    <row r="612" spans="1:33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7"/>
      <c r="P612" s="7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9"/>
      <c r="AC612" s="6"/>
      <c r="AD612" s="6"/>
      <c r="AE612" s="6"/>
      <c r="AF612" s="6"/>
      <c r="AG612" s="6"/>
    </row>
    <row r="613" spans="1:33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7"/>
      <c r="P613" s="7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9"/>
      <c r="AC613" s="6"/>
      <c r="AD613" s="6"/>
      <c r="AE613" s="6"/>
      <c r="AF613" s="6"/>
      <c r="AG613" s="6"/>
    </row>
    <row r="614" spans="1:33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7"/>
      <c r="P614" s="7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9"/>
      <c r="AC614" s="6"/>
      <c r="AD614" s="6"/>
      <c r="AE614" s="6"/>
      <c r="AF614" s="6"/>
      <c r="AG614" s="6"/>
    </row>
    <row r="615" spans="1:33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7"/>
      <c r="P615" s="7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9"/>
      <c r="AC615" s="6"/>
      <c r="AD615" s="6"/>
      <c r="AE615" s="6"/>
      <c r="AF615" s="6"/>
      <c r="AG615" s="6"/>
    </row>
    <row r="616" spans="1:33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7"/>
      <c r="P616" s="7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9"/>
      <c r="AC616" s="6"/>
      <c r="AD616" s="6"/>
      <c r="AE616" s="6"/>
      <c r="AF616" s="6"/>
      <c r="AG616" s="6"/>
    </row>
    <row r="617" spans="1:33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7"/>
      <c r="P617" s="7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9"/>
      <c r="AC617" s="6"/>
      <c r="AD617" s="6"/>
      <c r="AE617" s="6"/>
      <c r="AF617" s="6"/>
      <c r="AG617" s="6"/>
    </row>
    <row r="618" spans="1:33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7"/>
      <c r="P618" s="7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9"/>
      <c r="AC618" s="6"/>
      <c r="AD618" s="6"/>
      <c r="AE618" s="6"/>
      <c r="AF618" s="6"/>
      <c r="AG618" s="6"/>
    </row>
    <row r="619" spans="1:33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7"/>
      <c r="P619" s="7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9"/>
      <c r="AC619" s="6"/>
      <c r="AD619" s="6"/>
      <c r="AE619" s="6"/>
      <c r="AF619" s="6"/>
      <c r="AG619" s="6"/>
    </row>
    <row r="620" spans="1:33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7"/>
      <c r="P620" s="7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9"/>
      <c r="AC620" s="6"/>
      <c r="AD620" s="6"/>
      <c r="AE620" s="6"/>
      <c r="AF620" s="6"/>
      <c r="AG620" s="6"/>
    </row>
    <row r="621" spans="1:33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7"/>
      <c r="P621" s="7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9"/>
      <c r="AC621" s="6"/>
      <c r="AD621" s="6"/>
      <c r="AE621" s="6"/>
      <c r="AF621" s="6"/>
      <c r="AG621" s="6"/>
    </row>
    <row r="622" spans="1:33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7"/>
      <c r="P622" s="7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9"/>
      <c r="AC622" s="6"/>
      <c r="AD622" s="6"/>
      <c r="AE622" s="6"/>
      <c r="AF622" s="6"/>
      <c r="AG622" s="6"/>
    </row>
    <row r="623" spans="1:33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7"/>
      <c r="P623" s="7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9"/>
      <c r="AC623" s="6"/>
      <c r="AD623" s="6"/>
      <c r="AE623" s="6"/>
      <c r="AF623" s="6"/>
      <c r="AG623" s="6"/>
    </row>
    <row r="624" spans="1:33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7"/>
      <c r="P624" s="7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9"/>
      <c r="AC624" s="6"/>
      <c r="AD624" s="6"/>
      <c r="AE624" s="6"/>
      <c r="AF624" s="6"/>
      <c r="AG624" s="6"/>
    </row>
    <row r="625" spans="1:33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7"/>
      <c r="P625" s="7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9"/>
      <c r="AC625" s="6"/>
      <c r="AD625" s="6"/>
      <c r="AE625" s="6"/>
      <c r="AF625" s="6"/>
      <c r="AG625" s="6"/>
    </row>
    <row r="626" spans="1:33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7"/>
      <c r="P626" s="7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9"/>
      <c r="AC626" s="6"/>
      <c r="AD626" s="6"/>
      <c r="AE626" s="6"/>
      <c r="AF626" s="6"/>
      <c r="AG626" s="6"/>
    </row>
    <row r="627" spans="1:33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7"/>
      <c r="P627" s="7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9"/>
      <c r="AC627" s="6"/>
      <c r="AD627" s="6"/>
      <c r="AE627" s="6"/>
      <c r="AF627" s="6"/>
      <c r="AG627" s="6"/>
    </row>
    <row r="628" spans="1:33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7"/>
      <c r="P628" s="7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9"/>
      <c r="AC628" s="6"/>
      <c r="AD628" s="6"/>
      <c r="AE628" s="6"/>
      <c r="AF628" s="6"/>
      <c r="AG628" s="6"/>
    </row>
    <row r="629" spans="1:33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7"/>
      <c r="P629" s="7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9"/>
      <c r="AC629" s="6"/>
      <c r="AD629" s="6"/>
      <c r="AE629" s="6"/>
      <c r="AF629" s="6"/>
      <c r="AG629" s="6"/>
    </row>
    <row r="630" spans="1:33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7"/>
      <c r="P630" s="7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9"/>
      <c r="AC630" s="6"/>
      <c r="AD630" s="6"/>
      <c r="AE630" s="6"/>
      <c r="AF630" s="6"/>
      <c r="AG630" s="6"/>
    </row>
    <row r="631" spans="1:33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7"/>
      <c r="P631" s="7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9"/>
      <c r="AC631" s="6"/>
      <c r="AD631" s="6"/>
      <c r="AE631" s="6"/>
      <c r="AF631" s="6"/>
      <c r="AG631" s="6"/>
    </row>
    <row r="632" spans="1:33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7"/>
      <c r="P632" s="7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9"/>
      <c r="AC632" s="6"/>
      <c r="AD632" s="6"/>
      <c r="AE632" s="6"/>
      <c r="AF632" s="6"/>
      <c r="AG632" s="6"/>
    </row>
    <row r="633" spans="1:33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7"/>
      <c r="P633" s="7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9"/>
      <c r="AC633" s="6"/>
      <c r="AD633" s="6"/>
      <c r="AE633" s="6"/>
      <c r="AF633" s="6"/>
      <c r="AG633" s="6"/>
    </row>
    <row r="634" spans="1:33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7"/>
      <c r="P634" s="7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9"/>
      <c r="AC634" s="6"/>
      <c r="AD634" s="6"/>
      <c r="AE634" s="6"/>
      <c r="AF634" s="6"/>
      <c r="AG634" s="6"/>
    </row>
    <row r="635" spans="1:33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7"/>
      <c r="P635" s="7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9"/>
      <c r="AC635" s="6"/>
      <c r="AD635" s="6"/>
      <c r="AE635" s="6"/>
      <c r="AF635" s="6"/>
      <c r="AG635" s="6"/>
    </row>
    <row r="636" spans="1:33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7"/>
      <c r="P636" s="7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9"/>
      <c r="AC636" s="6"/>
      <c r="AD636" s="6"/>
      <c r="AE636" s="6"/>
      <c r="AF636" s="6"/>
      <c r="AG636" s="6"/>
    </row>
    <row r="637" spans="1:33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7"/>
      <c r="P637" s="7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9"/>
      <c r="AC637" s="6"/>
      <c r="AD637" s="6"/>
      <c r="AE637" s="6"/>
      <c r="AF637" s="6"/>
      <c r="AG637" s="6"/>
    </row>
    <row r="638" spans="1:33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7"/>
      <c r="P638" s="7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9"/>
      <c r="AC638" s="6"/>
      <c r="AD638" s="6"/>
      <c r="AE638" s="6"/>
      <c r="AF638" s="6"/>
      <c r="AG638" s="6"/>
    </row>
    <row r="639" spans="1:33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7"/>
      <c r="P639" s="7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9"/>
      <c r="AC639" s="6"/>
      <c r="AD639" s="6"/>
      <c r="AE639" s="6"/>
      <c r="AF639" s="6"/>
      <c r="AG639" s="6"/>
    </row>
    <row r="640" spans="1:33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7"/>
      <c r="P640" s="7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9"/>
      <c r="AC640" s="6"/>
      <c r="AD640" s="6"/>
      <c r="AE640" s="6"/>
      <c r="AF640" s="6"/>
      <c r="AG640" s="6"/>
    </row>
    <row r="641" spans="1:33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7"/>
      <c r="P641" s="7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9"/>
      <c r="AC641" s="6"/>
      <c r="AD641" s="6"/>
      <c r="AE641" s="6"/>
      <c r="AF641" s="6"/>
      <c r="AG641" s="6"/>
    </row>
    <row r="642" spans="1:33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7"/>
      <c r="P642" s="7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9"/>
      <c r="AC642" s="6"/>
      <c r="AD642" s="6"/>
      <c r="AE642" s="6"/>
      <c r="AF642" s="6"/>
      <c r="AG642" s="6"/>
    </row>
    <row r="643" spans="1:33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7"/>
      <c r="P643" s="7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9"/>
      <c r="AC643" s="6"/>
      <c r="AD643" s="6"/>
      <c r="AE643" s="6"/>
      <c r="AF643" s="6"/>
      <c r="AG643" s="6"/>
    </row>
    <row r="644" spans="1:33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7"/>
      <c r="P644" s="7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9"/>
      <c r="AC644" s="6"/>
      <c r="AD644" s="6"/>
      <c r="AE644" s="6"/>
      <c r="AF644" s="6"/>
      <c r="AG644" s="6"/>
    </row>
    <row r="645" spans="1:33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7"/>
      <c r="P645" s="7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9"/>
      <c r="AC645" s="6"/>
      <c r="AD645" s="6"/>
      <c r="AE645" s="6"/>
      <c r="AF645" s="6"/>
      <c r="AG645" s="6"/>
    </row>
    <row r="646" spans="1:33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7"/>
      <c r="P646" s="7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9"/>
      <c r="AC646" s="6"/>
      <c r="AD646" s="6"/>
      <c r="AE646" s="6"/>
      <c r="AF646" s="6"/>
      <c r="AG646" s="6"/>
    </row>
    <row r="647" spans="1:33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7"/>
      <c r="P647" s="7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9"/>
      <c r="AC647" s="6"/>
      <c r="AD647" s="6"/>
      <c r="AE647" s="6"/>
      <c r="AF647" s="6"/>
      <c r="AG647" s="6"/>
    </row>
    <row r="648" spans="1:33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7"/>
      <c r="P648" s="7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9"/>
      <c r="AC648" s="6"/>
      <c r="AD648" s="6"/>
      <c r="AE648" s="6"/>
      <c r="AF648" s="6"/>
      <c r="AG648" s="6"/>
    </row>
    <row r="649" spans="1:33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7"/>
      <c r="P649" s="7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9"/>
      <c r="AC649" s="6"/>
      <c r="AD649" s="6"/>
      <c r="AE649" s="6"/>
      <c r="AF649" s="6"/>
      <c r="AG649" s="6"/>
    </row>
    <row r="650" spans="1:33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7"/>
      <c r="P650" s="7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9"/>
      <c r="AC650" s="6"/>
      <c r="AD650" s="6"/>
      <c r="AE650" s="6"/>
      <c r="AF650" s="6"/>
      <c r="AG650" s="6"/>
    </row>
    <row r="651" spans="1:33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7"/>
      <c r="P651" s="7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9"/>
      <c r="AC651" s="6"/>
      <c r="AD651" s="6"/>
      <c r="AE651" s="6"/>
      <c r="AF651" s="6"/>
      <c r="AG651" s="6"/>
    </row>
    <row r="652" spans="1:33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7"/>
      <c r="P652" s="7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9"/>
      <c r="AC652" s="6"/>
      <c r="AD652" s="6"/>
      <c r="AE652" s="6"/>
      <c r="AF652" s="6"/>
      <c r="AG652" s="6"/>
    </row>
    <row r="653" spans="1:33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7"/>
      <c r="P653" s="7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9"/>
      <c r="AC653" s="6"/>
      <c r="AD653" s="6"/>
      <c r="AE653" s="6"/>
      <c r="AF653" s="6"/>
      <c r="AG653" s="6"/>
    </row>
    <row r="654" spans="1:33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7"/>
      <c r="P654" s="7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9"/>
      <c r="AC654" s="6"/>
      <c r="AD654" s="6"/>
      <c r="AE654" s="6"/>
      <c r="AF654" s="6"/>
      <c r="AG654" s="6"/>
    </row>
    <row r="655" spans="1:33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7"/>
      <c r="P655" s="7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9"/>
      <c r="AC655" s="6"/>
      <c r="AD655" s="6"/>
      <c r="AE655" s="6"/>
      <c r="AF655" s="6"/>
      <c r="AG655" s="6"/>
    </row>
    <row r="656" spans="1:33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7"/>
      <c r="P656" s="7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9"/>
      <c r="AC656" s="6"/>
      <c r="AD656" s="6"/>
      <c r="AE656" s="6"/>
      <c r="AF656" s="6"/>
      <c r="AG656" s="6"/>
    </row>
    <row r="657" spans="1:33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7"/>
      <c r="P657" s="7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9"/>
      <c r="AC657" s="6"/>
      <c r="AD657" s="6"/>
      <c r="AE657" s="6"/>
      <c r="AF657" s="6"/>
      <c r="AG657" s="6"/>
    </row>
    <row r="658" spans="1:33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7"/>
      <c r="P658" s="7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9"/>
      <c r="AC658" s="6"/>
      <c r="AD658" s="6"/>
      <c r="AE658" s="6"/>
      <c r="AF658" s="6"/>
      <c r="AG658" s="6"/>
    </row>
    <row r="659" spans="1:33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7"/>
      <c r="P659" s="7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9"/>
      <c r="AC659" s="6"/>
      <c r="AD659" s="6"/>
      <c r="AE659" s="6"/>
      <c r="AF659" s="6"/>
      <c r="AG659" s="6"/>
    </row>
    <row r="660" spans="1:33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7"/>
      <c r="P660" s="7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9"/>
      <c r="AC660" s="6"/>
      <c r="AD660" s="6"/>
      <c r="AE660" s="6"/>
      <c r="AF660" s="6"/>
      <c r="AG660" s="6"/>
    </row>
    <row r="661" spans="1:33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7"/>
      <c r="P661" s="7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9"/>
      <c r="AC661" s="6"/>
      <c r="AD661" s="6"/>
      <c r="AE661" s="6"/>
      <c r="AF661" s="6"/>
      <c r="AG661" s="6"/>
    </row>
    <row r="662" spans="1:33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7"/>
      <c r="P662" s="7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9"/>
      <c r="AC662" s="6"/>
      <c r="AD662" s="6"/>
      <c r="AE662" s="6"/>
      <c r="AF662" s="6"/>
      <c r="AG662" s="6"/>
    </row>
    <row r="663" spans="1:33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7"/>
      <c r="P663" s="7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9"/>
      <c r="AC663" s="6"/>
      <c r="AD663" s="6"/>
      <c r="AE663" s="6"/>
      <c r="AF663" s="6"/>
      <c r="AG663" s="6"/>
    </row>
    <row r="664" spans="1:33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7"/>
      <c r="P664" s="7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9"/>
      <c r="AC664" s="6"/>
      <c r="AD664" s="6"/>
      <c r="AE664" s="6"/>
      <c r="AF664" s="6"/>
      <c r="AG664" s="6"/>
    </row>
    <row r="665" spans="1:33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7"/>
      <c r="P665" s="7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9"/>
      <c r="AC665" s="6"/>
      <c r="AD665" s="6"/>
      <c r="AE665" s="6"/>
      <c r="AF665" s="6"/>
      <c r="AG665" s="6"/>
    </row>
    <row r="666" spans="1:33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7"/>
      <c r="P666" s="7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9"/>
      <c r="AC666" s="6"/>
      <c r="AD666" s="6"/>
      <c r="AE666" s="6"/>
      <c r="AF666" s="6"/>
      <c r="AG666" s="6"/>
    </row>
    <row r="667" spans="1:33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7"/>
      <c r="P667" s="7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9"/>
      <c r="AC667" s="6"/>
      <c r="AD667" s="6"/>
      <c r="AE667" s="6"/>
      <c r="AF667" s="6"/>
      <c r="AG667" s="6"/>
    </row>
    <row r="668" spans="1:33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7"/>
      <c r="P668" s="7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9"/>
      <c r="AC668" s="6"/>
      <c r="AD668" s="6"/>
      <c r="AE668" s="6"/>
      <c r="AF668" s="6"/>
      <c r="AG668" s="6"/>
    </row>
    <row r="669" spans="1:33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7"/>
      <c r="P669" s="7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9"/>
      <c r="AC669" s="6"/>
      <c r="AD669" s="6"/>
      <c r="AE669" s="6"/>
      <c r="AF669" s="6"/>
      <c r="AG669" s="6"/>
    </row>
    <row r="670" spans="1:33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7"/>
      <c r="P670" s="7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9"/>
      <c r="AC670" s="6"/>
      <c r="AD670" s="6"/>
      <c r="AE670" s="6"/>
      <c r="AF670" s="6"/>
      <c r="AG670" s="6"/>
    </row>
    <row r="671" spans="1:33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7"/>
      <c r="P671" s="7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9"/>
      <c r="AC671" s="6"/>
      <c r="AD671" s="6"/>
      <c r="AE671" s="6"/>
      <c r="AF671" s="6"/>
      <c r="AG671" s="6"/>
    </row>
    <row r="672" spans="1:33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7"/>
      <c r="P672" s="7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9"/>
      <c r="AC672" s="6"/>
      <c r="AD672" s="6"/>
      <c r="AE672" s="6"/>
      <c r="AF672" s="6"/>
      <c r="AG672" s="6"/>
    </row>
    <row r="673" spans="1:33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7"/>
      <c r="P673" s="7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9"/>
      <c r="AC673" s="6"/>
      <c r="AD673" s="6"/>
      <c r="AE673" s="6"/>
      <c r="AF673" s="6"/>
      <c r="AG673" s="6"/>
    </row>
    <row r="674" spans="1:33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7"/>
      <c r="P674" s="7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9"/>
      <c r="AC674" s="6"/>
      <c r="AD674" s="6"/>
      <c r="AE674" s="6"/>
      <c r="AF674" s="6"/>
      <c r="AG674" s="6"/>
    </row>
    <row r="675" spans="1:33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7"/>
      <c r="P675" s="7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9"/>
      <c r="AC675" s="6"/>
      <c r="AD675" s="6"/>
      <c r="AE675" s="6"/>
      <c r="AF675" s="6"/>
      <c r="AG675" s="6"/>
    </row>
    <row r="676" spans="1:33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7"/>
      <c r="P676" s="7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9"/>
      <c r="AC676" s="6"/>
      <c r="AD676" s="6"/>
      <c r="AE676" s="6"/>
      <c r="AF676" s="6"/>
      <c r="AG676" s="6"/>
    </row>
    <row r="677" spans="1:33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7"/>
      <c r="P677" s="7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9"/>
      <c r="AC677" s="6"/>
      <c r="AD677" s="6"/>
      <c r="AE677" s="6"/>
      <c r="AF677" s="6"/>
      <c r="AG677" s="6"/>
    </row>
    <row r="678" spans="1:33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7"/>
      <c r="P678" s="7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9"/>
      <c r="AC678" s="6"/>
      <c r="AD678" s="6"/>
      <c r="AE678" s="6"/>
      <c r="AF678" s="6"/>
      <c r="AG678" s="6"/>
    </row>
    <row r="679" spans="1:33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7"/>
      <c r="P679" s="7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9"/>
      <c r="AC679" s="6"/>
      <c r="AD679" s="6"/>
      <c r="AE679" s="6"/>
      <c r="AF679" s="6"/>
      <c r="AG679" s="6"/>
    </row>
    <row r="680" spans="1:33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7"/>
      <c r="P680" s="7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9"/>
      <c r="AC680" s="6"/>
      <c r="AD680" s="6"/>
      <c r="AE680" s="6"/>
      <c r="AF680" s="6"/>
      <c r="AG680" s="6"/>
    </row>
    <row r="681" spans="1:33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7"/>
      <c r="P681" s="7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9"/>
      <c r="AC681" s="6"/>
      <c r="AD681" s="6"/>
      <c r="AE681" s="6"/>
      <c r="AF681" s="6"/>
      <c r="AG681" s="6"/>
    </row>
    <row r="682" spans="1:33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7"/>
      <c r="P682" s="7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9"/>
      <c r="AC682" s="6"/>
      <c r="AD682" s="6"/>
      <c r="AE682" s="6"/>
      <c r="AF682" s="6"/>
      <c r="AG682" s="6"/>
    </row>
    <row r="683" spans="1:33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7"/>
      <c r="P683" s="7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9"/>
      <c r="AC683" s="6"/>
      <c r="AD683" s="6"/>
      <c r="AE683" s="6"/>
      <c r="AF683" s="6"/>
      <c r="AG683" s="6"/>
    </row>
    <row r="684" spans="1:33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7"/>
      <c r="P684" s="7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9"/>
      <c r="AC684" s="6"/>
      <c r="AD684" s="6"/>
      <c r="AE684" s="6"/>
      <c r="AF684" s="6"/>
      <c r="AG684" s="6"/>
    </row>
    <row r="685" spans="1:33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7"/>
      <c r="P685" s="7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9"/>
      <c r="AC685" s="6"/>
      <c r="AD685" s="6"/>
      <c r="AE685" s="6"/>
      <c r="AF685" s="6"/>
      <c r="AG685" s="6"/>
    </row>
    <row r="686" spans="1:33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7"/>
      <c r="P686" s="7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9"/>
      <c r="AC686" s="6"/>
      <c r="AD686" s="6"/>
      <c r="AE686" s="6"/>
      <c r="AF686" s="6"/>
      <c r="AG686" s="6"/>
    </row>
    <row r="687" spans="1:33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7"/>
      <c r="P687" s="7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9"/>
      <c r="AC687" s="6"/>
      <c r="AD687" s="6"/>
      <c r="AE687" s="6"/>
      <c r="AF687" s="6"/>
      <c r="AG687" s="6"/>
    </row>
    <row r="688" spans="1:33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7"/>
      <c r="P688" s="7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9"/>
      <c r="AC688" s="6"/>
      <c r="AD688" s="6"/>
      <c r="AE688" s="6"/>
      <c r="AF688" s="6"/>
      <c r="AG688" s="6"/>
    </row>
    <row r="689" spans="1:33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7"/>
      <c r="P689" s="7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9"/>
      <c r="AC689" s="6"/>
      <c r="AD689" s="6"/>
      <c r="AE689" s="6"/>
      <c r="AF689" s="6"/>
      <c r="AG689" s="6"/>
    </row>
    <row r="690" spans="1:33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7"/>
      <c r="P690" s="7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9"/>
      <c r="AC690" s="6"/>
      <c r="AD690" s="6"/>
      <c r="AE690" s="6"/>
      <c r="AF690" s="6"/>
      <c r="AG690" s="6"/>
    </row>
    <row r="691" spans="1:33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7"/>
      <c r="P691" s="7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9"/>
      <c r="AC691" s="6"/>
      <c r="AD691" s="6"/>
      <c r="AE691" s="6"/>
      <c r="AF691" s="6"/>
      <c r="AG691" s="6"/>
    </row>
    <row r="692" spans="1:33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7"/>
      <c r="P692" s="7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9"/>
      <c r="AC692" s="6"/>
      <c r="AD692" s="6"/>
      <c r="AE692" s="6"/>
      <c r="AF692" s="6"/>
      <c r="AG692" s="6"/>
    </row>
    <row r="693" spans="1:33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7"/>
      <c r="P693" s="7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9"/>
      <c r="AC693" s="6"/>
      <c r="AD693" s="6"/>
      <c r="AE693" s="6"/>
      <c r="AF693" s="6"/>
      <c r="AG693" s="6"/>
    </row>
    <row r="694" spans="1:33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7"/>
      <c r="P694" s="7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9"/>
      <c r="AC694" s="6"/>
      <c r="AD694" s="6"/>
      <c r="AE694" s="6"/>
      <c r="AF694" s="6"/>
      <c r="AG694" s="6"/>
    </row>
    <row r="695" spans="1:33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7"/>
      <c r="P695" s="7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9"/>
      <c r="AC695" s="6"/>
      <c r="AD695" s="6"/>
      <c r="AE695" s="6"/>
      <c r="AF695" s="6"/>
      <c r="AG695" s="6"/>
    </row>
    <row r="696" spans="1:33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7"/>
      <c r="P696" s="7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9"/>
      <c r="AC696" s="6"/>
      <c r="AD696" s="6"/>
      <c r="AE696" s="6"/>
      <c r="AF696" s="6"/>
      <c r="AG696" s="6"/>
    </row>
    <row r="697" spans="1:33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7"/>
      <c r="P697" s="7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9"/>
      <c r="AC697" s="6"/>
      <c r="AD697" s="6"/>
      <c r="AE697" s="6"/>
      <c r="AF697" s="6"/>
      <c r="AG697" s="6"/>
    </row>
    <row r="698" spans="1:33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7"/>
      <c r="P698" s="7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9"/>
      <c r="AC698" s="6"/>
      <c r="AD698" s="6"/>
      <c r="AE698" s="6"/>
      <c r="AF698" s="6"/>
      <c r="AG698" s="6"/>
    </row>
    <row r="699" spans="1:33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7"/>
      <c r="P699" s="7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9"/>
      <c r="AC699" s="6"/>
      <c r="AD699" s="6"/>
      <c r="AE699" s="6"/>
      <c r="AF699" s="6"/>
      <c r="AG699" s="6"/>
    </row>
    <row r="700" spans="1:33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7"/>
      <c r="P700" s="7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9"/>
      <c r="AC700" s="6"/>
      <c r="AD700" s="6"/>
      <c r="AE700" s="6"/>
      <c r="AF700" s="6"/>
      <c r="AG700" s="6"/>
    </row>
    <row r="701" spans="1:33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7"/>
      <c r="P701" s="7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9"/>
      <c r="AC701" s="6"/>
      <c r="AD701" s="6"/>
      <c r="AE701" s="6"/>
      <c r="AF701" s="6"/>
      <c r="AG701" s="6"/>
    </row>
    <row r="702" spans="1:33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7"/>
      <c r="P702" s="7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9"/>
      <c r="AC702" s="6"/>
      <c r="AD702" s="6"/>
      <c r="AE702" s="6"/>
      <c r="AF702" s="6"/>
      <c r="AG702" s="6"/>
    </row>
    <row r="703" spans="1:33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7"/>
      <c r="P703" s="7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9"/>
      <c r="AC703" s="6"/>
      <c r="AD703" s="6"/>
      <c r="AE703" s="6"/>
      <c r="AF703" s="6"/>
      <c r="AG703" s="6"/>
    </row>
    <row r="704" spans="1:33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7"/>
      <c r="P704" s="7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9"/>
      <c r="AC704" s="6"/>
      <c r="AD704" s="6"/>
      <c r="AE704" s="6"/>
      <c r="AF704" s="6"/>
      <c r="AG704" s="6"/>
    </row>
    <row r="705" spans="1:33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7"/>
      <c r="P705" s="7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9"/>
      <c r="AC705" s="6"/>
      <c r="AD705" s="6"/>
      <c r="AE705" s="6"/>
      <c r="AF705" s="6"/>
      <c r="AG705" s="6"/>
    </row>
    <row r="706" spans="1:33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7"/>
      <c r="P706" s="7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9"/>
      <c r="AC706" s="6"/>
      <c r="AD706" s="6"/>
      <c r="AE706" s="6"/>
      <c r="AF706" s="6"/>
      <c r="AG706" s="6"/>
    </row>
    <row r="707" spans="1:33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7"/>
      <c r="P707" s="7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9"/>
      <c r="AC707" s="6"/>
      <c r="AD707" s="6"/>
      <c r="AE707" s="6"/>
      <c r="AF707" s="6"/>
      <c r="AG707" s="6"/>
    </row>
    <row r="708" spans="1:33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7"/>
      <c r="P708" s="7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9"/>
      <c r="AC708" s="6"/>
      <c r="AD708" s="6"/>
      <c r="AE708" s="6"/>
      <c r="AF708" s="6"/>
      <c r="AG708" s="6"/>
    </row>
    <row r="709" spans="1:33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7"/>
      <c r="P709" s="7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9"/>
      <c r="AC709" s="6"/>
      <c r="AD709" s="6"/>
      <c r="AE709" s="6"/>
      <c r="AF709" s="6"/>
      <c r="AG709" s="6"/>
    </row>
    <row r="710" spans="1:33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7"/>
      <c r="P710" s="7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9"/>
      <c r="AC710" s="6"/>
      <c r="AD710" s="6"/>
      <c r="AE710" s="6"/>
      <c r="AF710" s="6"/>
      <c r="AG710" s="6"/>
    </row>
    <row r="711" spans="1:33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7"/>
      <c r="P711" s="7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9"/>
      <c r="AC711" s="6"/>
      <c r="AD711" s="6"/>
      <c r="AE711" s="6"/>
      <c r="AF711" s="6"/>
      <c r="AG711" s="6"/>
    </row>
    <row r="712" spans="1:33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7"/>
      <c r="P712" s="7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9"/>
      <c r="AC712" s="6"/>
      <c r="AD712" s="6"/>
      <c r="AE712" s="6"/>
      <c r="AF712" s="6"/>
      <c r="AG712" s="6"/>
    </row>
    <row r="713" spans="1:33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7"/>
      <c r="P713" s="7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9"/>
      <c r="AC713" s="6"/>
      <c r="AD713" s="6"/>
      <c r="AE713" s="6"/>
      <c r="AF713" s="6"/>
      <c r="AG713" s="6"/>
    </row>
    <row r="714" spans="1:33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7"/>
      <c r="P714" s="7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9"/>
      <c r="AC714" s="6"/>
      <c r="AD714" s="6"/>
      <c r="AE714" s="6"/>
      <c r="AF714" s="6"/>
      <c r="AG714" s="6"/>
    </row>
    <row r="715" spans="1:33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7"/>
      <c r="P715" s="7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9"/>
      <c r="AC715" s="6"/>
      <c r="AD715" s="6"/>
      <c r="AE715" s="6"/>
      <c r="AF715" s="6"/>
      <c r="AG715" s="6"/>
    </row>
    <row r="716" spans="1:33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7"/>
      <c r="P716" s="7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9"/>
      <c r="AC716" s="6"/>
      <c r="AD716" s="6"/>
      <c r="AE716" s="6"/>
      <c r="AF716" s="6"/>
      <c r="AG716" s="6"/>
    </row>
    <row r="717" spans="1:33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7"/>
      <c r="P717" s="7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9"/>
      <c r="AC717" s="6"/>
      <c r="AD717" s="6"/>
      <c r="AE717" s="6"/>
      <c r="AF717" s="6"/>
      <c r="AG717" s="6"/>
    </row>
    <row r="718" spans="1:33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7"/>
      <c r="P718" s="7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9"/>
      <c r="AC718" s="6"/>
      <c r="AD718" s="6"/>
      <c r="AE718" s="6"/>
      <c r="AF718" s="6"/>
      <c r="AG718" s="6"/>
    </row>
    <row r="719" spans="1:33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7"/>
      <c r="P719" s="7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9"/>
      <c r="AC719" s="6"/>
      <c r="AD719" s="6"/>
      <c r="AE719" s="6"/>
      <c r="AF719" s="6"/>
      <c r="AG719" s="6"/>
    </row>
    <row r="720" spans="1:33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7"/>
      <c r="P720" s="7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9"/>
      <c r="AC720" s="6"/>
      <c r="AD720" s="6"/>
      <c r="AE720" s="6"/>
      <c r="AF720" s="6"/>
      <c r="AG720" s="6"/>
    </row>
    <row r="721" spans="1:33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7"/>
      <c r="P721" s="7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9"/>
      <c r="AC721" s="6"/>
      <c r="AD721" s="6"/>
      <c r="AE721" s="6"/>
      <c r="AF721" s="6"/>
      <c r="AG721" s="6"/>
    </row>
    <row r="722" spans="1:33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7"/>
      <c r="P722" s="7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9"/>
      <c r="AC722" s="6"/>
      <c r="AD722" s="6"/>
      <c r="AE722" s="6"/>
      <c r="AF722" s="6"/>
      <c r="AG722" s="6"/>
    </row>
    <row r="723" spans="1:33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7"/>
      <c r="P723" s="7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9"/>
      <c r="AC723" s="6"/>
      <c r="AD723" s="6"/>
      <c r="AE723" s="6"/>
      <c r="AF723" s="6"/>
      <c r="AG723" s="6"/>
    </row>
    <row r="724" spans="1:33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7"/>
      <c r="P724" s="7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9"/>
      <c r="AC724" s="6"/>
      <c r="AD724" s="6"/>
      <c r="AE724" s="6"/>
      <c r="AF724" s="6"/>
      <c r="AG724" s="6"/>
    </row>
    <row r="725" spans="1:33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7"/>
      <c r="P725" s="7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9"/>
      <c r="AC725" s="6"/>
      <c r="AD725" s="6"/>
      <c r="AE725" s="6"/>
      <c r="AF725" s="6"/>
      <c r="AG725" s="6"/>
    </row>
    <row r="726" spans="1:33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7"/>
      <c r="P726" s="7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9"/>
      <c r="AC726" s="6"/>
      <c r="AD726" s="6"/>
      <c r="AE726" s="6"/>
      <c r="AF726" s="6"/>
      <c r="AG726" s="6"/>
    </row>
    <row r="727" spans="1:33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7"/>
      <c r="P727" s="7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9"/>
      <c r="AC727" s="6"/>
      <c r="AD727" s="6"/>
      <c r="AE727" s="6"/>
      <c r="AF727" s="6"/>
      <c r="AG727" s="6"/>
    </row>
    <row r="728" spans="1:33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7"/>
      <c r="P728" s="7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9"/>
      <c r="AC728" s="6"/>
      <c r="AD728" s="6"/>
      <c r="AE728" s="6"/>
      <c r="AF728" s="6"/>
      <c r="AG728" s="6"/>
    </row>
    <row r="729" spans="1:33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7"/>
      <c r="P729" s="7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9"/>
      <c r="AC729" s="6"/>
      <c r="AD729" s="6"/>
      <c r="AE729" s="6"/>
      <c r="AF729" s="6"/>
      <c r="AG729" s="6"/>
    </row>
    <row r="730" spans="1:33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7"/>
      <c r="P730" s="7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9"/>
      <c r="AC730" s="6"/>
      <c r="AD730" s="6"/>
      <c r="AE730" s="6"/>
      <c r="AF730" s="6"/>
      <c r="AG730" s="6"/>
    </row>
    <row r="731" spans="1:33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7"/>
      <c r="P731" s="7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9"/>
      <c r="AC731" s="6"/>
      <c r="AD731" s="6"/>
      <c r="AE731" s="6"/>
      <c r="AF731" s="6"/>
      <c r="AG731" s="6"/>
    </row>
    <row r="732" spans="1:33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7"/>
      <c r="P732" s="7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9"/>
      <c r="AC732" s="6"/>
      <c r="AD732" s="6"/>
      <c r="AE732" s="6"/>
      <c r="AF732" s="6"/>
      <c r="AG732" s="6"/>
    </row>
    <row r="733" spans="1:33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7"/>
      <c r="P733" s="7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9"/>
      <c r="AC733" s="6"/>
      <c r="AD733" s="6"/>
      <c r="AE733" s="6"/>
      <c r="AF733" s="6"/>
      <c r="AG733" s="6"/>
    </row>
    <row r="734" spans="1:33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7"/>
      <c r="P734" s="7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9"/>
      <c r="AC734" s="6"/>
      <c r="AD734" s="6"/>
      <c r="AE734" s="6"/>
      <c r="AF734" s="6"/>
      <c r="AG734" s="6"/>
    </row>
    <row r="735" spans="1:33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7"/>
      <c r="P735" s="7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9"/>
      <c r="AC735" s="6"/>
      <c r="AD735" s="6"/>
      <c r="AE735" s="6"/>
      <c r="AF735" s="6"/>
      <c r="AG735" s="6"/>
    </row>
    <row r="736" spans="1:33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7"/>
      <c r="P736" s="7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9"/>
      <c r="AC736" s="6"/>
      <c r="AD736" s="6"/>
      <c r="AE736" s="6"/>
      <c r="AF736" s="6"/>
      <c r="AG736" s="6"/>
    </row>
    <row r="737" spans="1:33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7"/>
      <c r="P737" s="7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9"/>
      <c r="AC737" s="6"/>
      <c r="AD737" s="6"/>
      <c r="AE737" s="6"/>
      <c r="AF737" s="6"/>
      <c r="AG737" s="6"/>
    </row>
    <row r="738" spans="1:33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7"/>
      <c r="P738" s="7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9"/>
      <c r="AC738" s="6"/>
      <c r="AD738" s="6"/>
      <c r="AE738" s="6"/>
      <c r="AF738" s="6"/>
      <c r="AG738" s="6"/>
    </row>
    <row r="739" spans="1:33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7"/>
      <c r="P739" s="7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9"/>
      <c r="AC739" s="6"/>
      <c r="AD739" s="6"/>
      <c r="AE739" s="6"/>
      <c r="AF739" s="6"/>
      <c r="AG739" s="6"/>
    </row>
    <row r="740" spans="1:33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7"/>
      <c r="P740" s="7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9"/>
      <c r="AC740" s="6"/>
      <c r="AD740" s="6"/>
      <c r="AE740" s="6"/>
      <c r="AF740" s="6"/>
      <c r="AG740" s="6"/>
    </row>
    <row r="741" spans="1:33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7"/>
      <c r="P741" s="7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9"/>
      <c r="AC741" s="6"/>
      <c r="AD741" s="6"/>
      <c r="AE741" s="6"/>
      <c r="AF741" s="6"/>
      <c r="AG741" s="6"/>
    </row>
    <row r="742" spans="1:33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7"/>
      <c r="P742" s="7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9"/>
      <c r="AC742" s="6"/>
      <c r="AD742" s="6"/>
      <c r="AE742" s="6"/>
      <c r="AF742" s="6"/>
      <c r="AG742" s="6"/>
    </row>
    <row r="743" spans="1:33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7"/>
      <c r="P743" s="7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9"/>
      <c r="AC743" s="6"/>
      <c r="AD743" s="6"/>
      <c r="AE743" s="6"/>
      <c r="AF743" s="6"/>
      <c r="AG743" s="6"/>
    </row>
    <row r="744" spans="1:33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7"/>
      <c r="P744" s="7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9"/>
      <c r="AC744" s="6"/>
      <c r="AD744" s="6"/>
      <c r="AE744" s="6"/>
      <c r="AF744" s="6"/>
      <c r="AG744" s="6"/>
    </row>
    <row r="745" spans="1:33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7"/>
      <c r="P745" s="7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9"/>
      <c r="AC745" s="6"/>
      <c r="AD745" s="6"/>
      <c r="AE745" s="6"/>
      <c r="AF745" s="6"/>
      <c r="AG745" s="6"/>
    </row>
    <row r="746" spans="1:33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7"/>
      <c r="P746" s="7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9"/>
      <c r="AC746" s="6"/>
      <c r="AD746" s="6"/>
      <c r="AE746" s="6"/>
      <c r="AF746" s="6"/>
      <c r="AG746" s="6"/>
    </row>
    <row r="747" spans="1:33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7"/>
      <c r="P747" s="7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9"/>
      <c r="AC747" s="6"/>
      <c r="AD747" s="6"/>
      <c r="AE747" s="6"/>
      <c r="AF747" s="6"/>
      <c r="AG747" s="6"/>
    </row>
    <row r="748" spans="1:33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7"/>
      <c r="P748" s="7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9"/>
      <c r="AC748" s="6"/>
      <c r="AD748" s="6"/>
      <c r="AE748" s="6"/>
      <c r="AF748" s="6"/>
      <c r="AG748" s="6"/>
    </row>
    <row r="749" spans="1:33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7"/>
      <c r="P749" s="7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9"/>
      <c r="AC749" s="6"/>
      <c r="AD749" s="6"/>
      <c r="AE749" s="6"/>
      <c r="AF749" s="6"/>
      <c r="AG749" s="6"/>
    </row>
    <row r="750" spans="1:33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7"/>
      <c r="P750" s="7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9"/>
      <c r="AC750" s="6"/>
      <c r="AD750" s="6"/>
      <c r="AE750" s="6"/>
      <c r="AF750" s="6"/>
      <c r="AG750" s="6"/>
    </row>
    <row r="751" spans="1:33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7"/>
      <c r="P751" s="7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9"/>
      <c r="AC751" s="6"/>
      <c r="AD751" s="6"/>
      <c r="AE751" s="6"/>
      <c r="AF751" s="6"/>
      <c r="AG751" s="6"/>
    </row>
    <row r="752" spans="1:33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7"/>
      <c r="P752" s="7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9"/>
      <c r="AC752" s="6"/>
      <c r="AD752" s="6"/>
      <c r="AE752" s="6"/>
      <c r="AF752" s="6"/>
      <c r="AG752" s="6"/>
    </row>
    <row r="753" spans="1:33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7"/>
      <c r="P753" s="7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9"/>
      <c r="AC753" s="6"/>
      <c r="AD753" s="6"/>
      <c r="AE753" s="6"/>
      <c r="AF753" s="6"/>
      <c r="AG753" s="6"/>
    </row>
    <row r="754" spans="1:33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7"/>
      <c r="P754" s="7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9"/>
      <c r="AC754" s="6"/>
      <c r="AD754" s="6"/>
      <c r="AE754" s="6"/>
      <c r="AF754" s="6"/>
      <c r="AG754" s="6"/>
    </row>
    <row r="755" spans="1:33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7"/>
      <c r="P755" s="7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9"/>
      <c r="AC755" s="6"/>
      <c r="AD755" s="6"/>
      <c r="AE755" s="6"/>
      <c r="AF755" s="6"/>
      <c r="AG755" s="6"/>
    </row>
    <row r="756" spans="1:33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7"/>
      <c r="P756" s="7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9"/>
      <c r="AC756" s="6"/>
      <c r="AD756" s="6"/>
      <c r="AE756" s="6"/>
      <c r="AF756" s="6"/>
      <c r="AG756" s="6"/>
    </row>
    <row r="757" spans="1:33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7"/>
      <c r="P757" s="7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9"/>
      <c r="AC757" s="6"/>
      <c r="AD757" s="6"/>
      <c r="AE757" s="6"/>
      <c r="AF757" s="6"/>
      <c r="AG757" s="6"/>
    </row>
    <row r="758" spans="1:33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7"/>
      <c r="P758" s="7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9"/>
      <c r="AC758" s="6"/>
      <c r="AD758" s="6"/>
      <c r="AE758" s="6"/>
      <c r="AF758" s="6"/>
      <c r="AG758" s="6"/>
    </row>
    <row r="759" spans="1:33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7"/>
      <c r="P759" s="7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9"/>
      <c r="AC759" s="6"/>
      <c r="AD759" s="6"/>
      <c r="AE759" s="6"/>
      <c r="AF759" s="6"/>
      <c r="AG759" s="6"/>
    </row>
    <row r="760" spans="1:33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7"/>
      <c r="P760" s="7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9"/>
      <c r="AC760" s="6"/>
      <c r="AD760" s="6"/>
      <c r="AE760" s="6"/>
      <c r="AF760" s="6"/>
      <c r="AG760" s="6"/>
    </row>
    <row r="761" spans="1:33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7"/>
      <c r="P761" s="7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9"/>
      <c r="AC761" s="6"/>
      <c r="AD761" s="6"/>
      <c r="AE761" s="6"/>
      <c r="AF761" s="6"/>
      <c r="AG761" s="6"/>
    </row>
    <row r="762" spans="1:33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7"/>
      <c r="P762" s="7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9"/>
      <c r="AC762" s="6"/>
      <c r="AD762" s="6"/>
      <c r="AE762" s="6"/>
      <c r="AF762" s="6"/>
      <c r="AG762" s="6"/>
    </row>
    <row r="763" spans="1:33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7"/>
      <c r="P763" s="7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9"/>
      <c r="AC763" s="6"/>
      <c r="AD763" s="6"/>
      <c r="AE763" s="6"/>
      <c r="AF763" s="6"/>
      <c r="AG763" s="6"/>
    </row>
    <row r="764" spans="1:33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7"/>
      <c r="P764" s="7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9"/>
      <c r="AC764" s="6"/>
      <c r="AD764" s="6"/>
      <c r="AE764" s="6"/>
      <c r="AF764" s="6"/>
      <c r="AG764" s="6"/>
    </row>
    <row r="765" spans="1:33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7"/>
      <c r="P765" s="7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9"/>
      <c r="AC765" s="6"/>
      <c r="AD765" s="6"/>
      <c r="AE765" s="6"/>
      <c r="AF765" s="6"/>
      <c r="AG765" s="6"/>
    </row>
    <row r="766" spans="1:33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7"/>
      <c r="P766" s="7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9"/>
      <c r="AC766" s="6"/>
      <c r="AD766" s="6"/>
      <c r="AE766" s="6"/>
      <c r="AF766" s="6"/>
      <c r="AG766" s="6"/>
    </row>
    <row r="767" spans="1:33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7"/>
      <c r="P767" s="7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9"/>
      <c r="AC767" s="6"/>
      <c r="AD767" s="6"/>
      <c r="AE767" s="6"/>
      <c r="AF767" s="6"/>
      <c r="AG767" s="6"/>
    </row>
    <row r="768" spans="1:33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7"/>
      <c r="P768" s="7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9"/>
      <c r="AC768" s="6"/>
      <c r="AD768" s="6"/>
      <c r="AE768" s="6"/>
      <c r="AF768" s="6"/>
      <c r="AG768" s="6"/>
    </row>
    <row r="769" spans="1:33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7"/>
      <c r="P769" s="7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9"/>
      <c r="AC769" s="6"/>
      <c r="AD769" s="6"/>
      <c r="AE769" s="6"/>
      <c r="AF769" s="6"/>
      <c r="AG769" s="6"/>
    </row>
    <row r="770" spans="1:33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7"/>
      <c r="P770" s="7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9"/>
      <c r="AC770" s="6"/>
      <c r="AD770" s="6"/>
      <c r="AE770" s="6"/>
      <c r="AF770" s="6"/>
      <c r="AG770" s="6"/>
    </row>
    <row r="771" spans="1:33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7"/>
      <c r="P771" s="7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9"/>
      <c r="AC771" s="6"/>
      <c r="AD771" s="6"/>
      <c r="AE771" s="6"/>
      <c r="AF771" s="6"/>
      <c r="AG771" s="6"/>
    </row>
    <row r="772" spans="1:33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7"/>
      <c r="P772" s="7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9"/>
      <c r="AC772" s="6"/>
      <c r="AD772" s="6"/>
      <c r="AE772" s="6"/>
      <c r="AF772" s="6"/>
      <c r="AG772" s="6"/>
    </row>
    <row r="773" spans="1:33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7"/>
      <c r="P773" s="7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9"/>
      <c r="AC773" s="6"/>
      <c r="AD773" s="6"/>
      <c r="AE773" s="6"/>
      <c r="AF773" s="6"/>
      <c r="AG773" s="6"/>
    </row>
    <row r="774" spans="1:33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7"/>
      <c r="P774" s="7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9"/>
      <c r="AC774" s="6"/>
      <c r="AD774" s="6"/>
      <c r="AE774" s="6"/>
      <c r="AF774" s="6"/>
      <c r="AG774" s="6"/>
    </row>
    <row r="775" spans="1:33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7"/>
      <c r="P775" s="7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9"/>
      <c r="AC775" s="6"/>
      <c r="AD775" s="6"/>
      <c r="AE775" s="6"/>
      <c r="AF775" s="6"/>
      <c r="AG775" s="6"/>
    </row>
    <row r="776" spans="1:33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7"/>
      <c r="P776" s="7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9"/>
      <c r="AC776" s="6"/>
      <c r="AD776" s="6"/>
      <c r="AE776" s="6"/>
      <c r="AF776" s="6"/>
      <c r="AG776" s="6"/>
    </row>
    <row r="777" spans="1:33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7"/>
      <c r="P777" s="7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9"/>
      <c r="AC777" s="6"/>
      <c r="AD777" s="6"/>
      <c r="AE777" s="6"/>
      <c r="AF777" s="6"/>
      <c r="AG777" s="6"/>
    </row>
    <row r="778" spans="1:33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7"/>
      <c r="P778" s="7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9"/>
      <c r="AC778" s="6"/>
      <c r="AD778" s="6"/>
      <c r="AE778" s="6"/>
      <c r="AF778" s="6"/>
      <c r="AG778" s="6"/>
    </row>
    <row r="779" spans="1:33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7"/>
      <c r="P779" s="7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9"/>
      <c r="AC779" s="6"/>
      <c r="AD779" s="6"/>
      <c r="AE779" s="6"/>
      <c r="AF779" s="6"/>
      <c r="AG779" s="6"/>
    </row>
    <row r="780" spans="1:33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7"/>
      <c r="P780" s="7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9"/>
      <c r="AC780" s="6"/>
      <c r="AD780" s="6"/>
      <c r="AE780" s="6"/>
      <c r="AF780" s="6"/>
      <c r="AG780" s="6"/>
    </row>
    <row r="781" spans="1:33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7"/>
      <c r="P781" s="7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9"/>
      <c r="AC781" s="6"/>
      <c r="AD781" s="6"/>
      <c r="AE781" s="6"/>
      <c r="AF781" s="6"/>
      <c r="AG781" s="6"/>
    </row>
    <row r="782" spans="1:33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7"/>
      <c r="P782" s="7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9"/>
      <c r="AC782" s="6"/>
      <c r="AD782" s="6"/>
      <c r="AE782" s="6"/>
      <c r="AF782" s="6"/>
      <c r="AG782" s="6"/>
    </row>
    <row r="783" spans="1:33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7"/>
      <c r="P783" s="7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9"/>
      <c r="AC783" s="6"/>
      <c r="AD783" s="6"/>
      <c r="AE783" s="6"/>
      <c r="AF783" s="6"/>
      <c r="AG783" s="6"/>
    </row>
    <row r="784" spans="1:33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7"/>
      <c r="P784" s="7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9"/>
      <c r="AC784" s="6"/>
      <c r="AD784" s="6"/>
      <c r="AE784" s="6"/>
      <c r="AF784" s="6"/>
      <c r="AG784" s="6"/>
    </row>
    <row r="785" spans="1:33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7"/>
      <c r="P785" s="7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9"/>
      <c r="AC785" s="6"/>
      <c r="AD785" s="6"/>
      <c r="AE785" s="6"/>
      <c r="AF785" s="6"/>
      <c r="AG785" s="6"/>
    </row>
    <row r="786" spans="1:33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7"/>
      <c r="P786" s="7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9"/>
      <c r="AC786" s="6"/>
      <c r="AD786" s="6"/>
      <c r="AE786" s="6"/>
      <c r="AF786" s="6"/>
      <c r="AG786" s="6"/>
    </row>
    <row r="787" spans="1:33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7"/>
      <c r="P787" s="7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9"/>
      <c r="AC787" s="6"/>
      <c r="AD787" s="6"/>
      <c r="AE787" s="6"/>
      <c r="AF787" s="6"/>
      <c r="AG787" s="6"/>
    </row>
    <row r="788" spans="1:33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7"/>
      <c r="P788" s="7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9"/>
      <c r="AC788" s="6"/>
      <c r="AD788" s="6"/>
      <c r="AE788" s="6"/>
      <c r="AF788" s="6"/>
      <c r="AG788" s="6"/>
    </row>
    <row r="789" spans="1:33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7"/>
      <c r="P789" s="7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9"/>
      <c r="AC789" s="6"/>
      <c r="AD789" s="6"/>
      <c r="AE789" s="6"/>
      <c r="AF789" s="6"/>
      <c r="AG789" s="6"/>
    </row>
    <row r="790" spans="1:33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7"/>
      <c r="P790" s="7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9"/>
      <c r="AC790" s="6"/>
      <c r="AD790" s="6"/>
      <c r="AE790" s="6"/>
      <c r="AF790" s="6"/>
      <c r="AG790" s="6"/>
    </row>
    <row r="791" spans="1:33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7"/>
      <c r="P791" s="7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9"/>
      <c r="AC791" s="6"/>
      <c r="AD791" s="6"/>
      <c r="AE791" s="6"/>
      <c r="AF791" s="6"/>
      <c r="AG791" s="6"/>
    </row>
    <row r="792" spans="1:33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7"/>
      <c r="P792" s="7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9"/>
      <c r="AC792" s="6"/>
      <c r="AD792" s="6"/>
      <c r="AE792" s="6"/>
      <c r="AF792" s="6"/>
      <c r="AG792" s="6"/>
    </row>
    <row r="793" spans="1:33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7"/>
      <c r="P793" s="7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9"/>
      <c r="AC793" s="6"/>
      <c r="AD793" s="6"/>
      <c r="AE793" s="6"/>
      <c r="AF793" s="6"/>
      <c r="AG793" s="6"/>
    </row>
    <row r="794" spans="1:33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7"/>
      <c r="P794" s="7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9"/>
      <c r="AC794" s="6"/>
      <c r="AD794" s="6"/>
      <c r="AE794" s="6"/>
      <c r="AF794" s="6"/>
      <c r="AG794" s="6"/>
    </row>
    <row r="795" spans="1:33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7"/>
      <c r="P795" s="7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9"/>
      <c r="AC795" s="6"/>
      <c r="AD795" s="6"/>
      <c r="AE795" s="6"/>
      <c r="AF795" s="6"/>
      <c r="AG795" s="6"/>
    </row>
    <row r="796" spans="1:33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7"/>
      <c r="P796" s="7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9"/>
      <c r="AC796" s="6"/>
      <c r="AD796" s="6"/>
      <c r="AE796" s="6"/>
      <c r="AF796" s="6"/>
      <c r="AG796" s="6"/>
    </row>
    <row r="797" spans="1:33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7"/>
      <c r="P797" s="7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9"/>
      <c r="AC797" s="6"/>
      <c r="AD797" s="6"/>
      <c r="AE797" s="6"/>
      <c r="AF797" s="6"/>
      <c r="AG797" s="6"/>
    </row>
    <row r="798" spans="1:33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7"/>
      <c r="P798" s="7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9"/>
      <c r="AC798" s="6"/>
      <c r="AD798" s="6"/>
      <c r="AE798" s="6"/>
      <c r="AF798" s="6"/>
      <c r="AG798" s="6"/>
    </row>
    <row r="799" spans="1:33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7"/>
      <c r="P799" s="7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9"/>
      <c r="AC799" s="6"/>
      <c r="AD799" s="6"/>
      <c r="AE799" s="6"/>
      <c r="AF799" s="6"/>
      <c r="AG799" s="6"/>
    </row>
    <row r="800" spans="1:33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7"/>
      <c r="P800" s="7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9"/>
      <c r="AC800" s="6"/>
      <c r="AD800" s="6"/>
      <c r="AE800" s="6"/>
      <c r="AF800" s="6"/>
      <c r="AG800" s="6"/>
    </row>
    <row r="801" spans="1:33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7"/>
      <c r="P801" s="7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9"/>
      <c r="AC801" s="6"/>
      <c r="AD801" s="6"/>
      <c r="AE801" s="6"/>
      <c r="AF801" s="6"/>
      <c r="AG801" s="6"/>
    </row>
    <row r="802" spans="1:33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7"/>
      <c r="P802" s="7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9"/>
      <c r="AC802" s="6"/>
      <c r="AD802" s="6"/>
      <c r="AE802" s="6"/>
      <c r="AF802" s="6"/>
      <c r="AG802" s="6"/>
    </row>
    <row r="803" spans="1:33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7"/>
      <c r="P803" s="7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9"/>
      <c r="AC803" s="6"/>
      <c r="AD803" s="6"/>
      <c r="AE803" s="6"/>
      <c r="AF803" s="6"/>
      <c r="AG803" s="6"/>
    </row>
    <row r="804" spans="1:33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7"/>
      <c r="P804" s="7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9"/>
      <c r="AC804" s="6"/>
      <c r="AD804" s="6"/>
      <c r="AE804" s="6"/>
      <c r="AF804" s="6"/>
      <c r="AG804" s="6"/>
    </row>
    <row r="805" spans="1:33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7"/>
      <c r="P805" s="7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9"/>
      <c r="AC805" s="6"/>
      <c r="AD805" s="6"/>
      <c r="AE805" s="6"/>
      <c r="AF805" s="6"/>
      <c r="AG805" s="6"/>
    </row>
    <row r="806" spans="1:33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7"/>
      <c r="P806" s="7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9"/>
      <c r="AC806" s="6"/>
      <c r="AD806" s="6"/>
      <c r="AE806" s="6"/>
      <c r="AF806" s="6"/>
      <c r="AG806" s="6"/>
    </row>
    <row r="807" spans="1:33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7"/>
      <c r="P807" s="7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9"/>
      <c r="AC807" s="6"/>
      <c r="AD807" s="6"/>
      <c r="AE807" s="6"/>
      <c r="AF807" s="6"/>
      <c r="AG807" s="6"/>
    </row>
    <row r="808" spans="1:33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7"/>
      <c r="P808" s="7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9"/>
      <c r="AC808" s="6"/>
      <c r="AD808" s="6"/>
      <c r="AE808" s="6"/>
      <c r="AF808" s="6"/>
      <c r="AG808" s="6"/>
    </row>
    <row r="809" spans="1:33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7"/>
      <c r="P809" s="7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9"/>
      <c r="AC809" s="6"/>
      <c r="AD809" s="6"/>
      <c r="AE809" s="6"/>
      <c r="AF809" s="6"/>
      <c r="AG809" s="6"/>
    </row>
    <row r="810" spans="1:33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7"/>
      <c r="P810" s="7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9"/>
      <c r="AC810" s="6"/>
      <c r="AD810" s="6"/>
      <c r="AE810" s="6"/>
      <c r="AF810" s="6"/>
      <c r="AG810" s="6"/>
    </row>
    <row r="811" spans="1:33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7"/>
      <c r="P811" s="7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9"/>
      <c r="AC811" s="6"/>
      <c r="AD811" s="6"/>
      <c r="AE811" s="6"/>
      <c r="AF811" s="6"/>
      <c r="AG811" s="6"/>
    </row>
    <row r="812" spans="1:33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7"/>
      <c r="P812" s="7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9"/>
      <c r="AC812" s="6"/>
      <c r="AD812" s="6"/>
      <c r="AE812" s="6"/>
      <c r="AF812" s="6"/>
      <c r="AG812" s="6"/>
    </row>
    <row r="813" spans="1:33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7"/>
      <c r="P813" s="7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9"/>
      <c r="AC813" s="6"/>
      <c r="AD813" s="6"/>
      <c r="AE813" s="6"/>
      <c r="AF813" s="6"/>
      <c r="AG813" s="6"/>
    </row>
    <row r="814" spans="1:33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7"/>
      <c r="P814" s="7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9"/>
      <c r="AC814" s="6"/>
      <c r="AD814" s="6"/>
      <c r="AE814" s="6"/>
      <c r="AF814" s="6"/>
      <c r="AG814" s="6"/>
    </row>
    <row r="815" spans="1:33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7"/>
      <c r="P815" s="7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9"/>
      <c r="AC815" s="6"/>
      <c r="AD815" s="6"/>
      <c r="AE815" s="6"/>
      <c r="AF815" s="6"/>
      <c r="AG815" s="6"/>
    </row>
    <row r="816" spans="1:33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7"/>
      <c r="P816" s="7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9"/>
      <c r="AC816" s="6"/>
      <c r="AD816" s="6"/>
      <c r="AE816" s="6"/>
      <c r="AF816" s="6"/>
      <c r="AG816" s="6"/>
    </row>
    <row r="817" spans="1:33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7"/>
      <c r="P817" s="7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9"/>
      <c r="AC817" s="6"/>
      <c r="AD817" s="6"/>
      <c r="AE817" s="6"/>
      <c r="AF817" s="6"/>
      <c r="AG817" s="6"/>
    </row>
    <row r="818" spans="1:33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7"/>
      <c r="P818" s="7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9"/>
      <c r="AC818" s="6"/>
      <c r="AD818" s="6"/>
      <c r="AE818" s="6"/>
      <c r="AF818" s="6"/>
      <c r="AG818" s="6"/>
    </row>
    <row r="819" spans="1:33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7"/>
      <c r="P819" s="7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9"/>
      <c r="AC819" s="6"/>
      <c r="AD819" s="6"/>
      <c r="AE819" s="6"/>
      <c r="AF819" s="6"/>
      <c r="AG819" s="6"/>
    </row>
    <row r="820" spans="1:33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7"/>
      <c r="P820" s="7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9"/>
      <c r="AC820" s="6"/>
      <c r="AD820" s="6"/>
      <c r="AE820" s="6"/>
      <c r="AF820" s="6"/>
      <c r="AG820" s="6"/>
    </row>
    <row r="821" spans="1:33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7"/>
      <c r="P821" s="7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9"/>
      <c r="AC821" s="6"/>
      <c r="AD821" s="6"/>
      <c r="AE821" s="6"/>
      <c r="AF821" s="6"/>
      <c r="AG821" s="6"/>
    </row>
    <row r="822" spans="1:33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7"/>
      <c r="P822" s="7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9"/>
      <c r="AC822" s="6"/>
      <c r="AD822" s="6"/>
      <c r="AE822" s="6"/>
      <c r="AF822" s="6"/>
      <c r="AG822" s="6"/>
    </row>
    <row r="823" spans="1:33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7"/>
      <c r="P823" s="7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9"/>
      <c r="AC823" s="6"/>
      <c r="AD823" s="6"/>
      <c r="AE823" s="6"/>
      <c r="AF823" s="6"/>
      <c r="AG823" s="6"/>
    </row>
    <row r="824" spans="1:33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7"/>
      <c r="P824" s="7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9"/>
      <c r="AC824" s="6"/>
      <c r="AD824" s="6"/>
      <c r="AE824" s="6"/>
      <c r="AF824" s="6"/>
      <c r="AG824" s="6"/>
    </row>
    <row r="825" spans="1:33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7"/>
      <c r="P825" s="7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9"/>
      <c r="AC825" s="6"/>
      <c r="AD825" s="6"/>
      <c r="AE825" s="6"/>
      <c r="AF825" s="6"/>
      <c r="AG825" s="6"/>
    </row>
    <row r="826" spans="1:33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7"/>
      <c r="P826" s="7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9"/>
      <c r="AC826" s="6"/>
      <c r="AD826" s="6"/>
      <c r="AE826" s="6"/>
      <c r="AF826" s="6"/>
      <c r="AG826" s="6"/>
    </row>
    <row r="827" spans="1:33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7"/>
      <c r="P827" s="7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9"/>
      <c r="AC827" s="6"/>
      <c r="AD827" s="6"/>
      <c r="AE827" s="6"/>
      <c r="AF827" s="6"/>
      <c r="AG827" s="6"/>
    </row>
    <row r="828" spans="1:33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7"/>
      <c r="P828" s="7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9"/>
      <c r="AC828" s="6"/>
      <c r="AD828" s="6"/>
      <c r="AE828" s="6"/>
      <c r="AF828" s="6"/>
      <c r="AG828" s="6"/>
    </row>
    <row r="829" spans="1:33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7"/>
      <c r="P829" s="7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9"/>
      <c r="AC829" s="6"/>
      <c r="AD829" s="6"/>
      <c r="AE829" s="6"/>
      <c r="AF829" s="6"/>
      <c r="AG829" s="6"/>
    </row>
    <row r="830" spans="1:33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7"/>
      <c r="P830" s="7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9"/>
      <c r="AC830" s="6"/>
      <c r="AD830" s="6"/>
      <c r="AE830" s="6"/>
      <c r="AF830" s="6"/>
      <c r="AG830" s="6"/>
    </row>
    <row r="831" spans="1:33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7"/>
      <c r="P831" s="7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9"/>
      <c r="AC831" s="6"/>
      <c r="AD831" s="6"/>
      <c r="AE831" s="6"/>
      <c r="AF831" s="6"/>
      <c r="AG831" s="6"/>
    </row>
    <row r="832" spans="1:33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7"/>
      <c r="P832" s="7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9"/>
      <c r="AC832" s="6"/>
      <c r="AD832" s="6"/>
      <c r="AE832" s="6"/>
      <c r="AF832" s="6"/>
      <c r="AG832" s="6"/>
    </row>
    <row r="833" spans="1:33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7"/>
      <c r="P833" s="7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9"/>
      <c r="AC833" s="6"/>
      <c r="AD833" s="6"/>
      <c r="AE833" s="6"/>
      <c r="AF833" s="6"/>
      <c r="AG833" s="6"/>
    </row>
    <row r="834" spans="1:33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7"/>
      <c r="P834" s="7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9"/>
      <c r="AC834" s="6"/>
      <c r="AD834" s="6"/>
      <c r="AE834" s="6"/>
      <c r="AF834" s="6"/>
      <c r="AG834" s="6"/>
    </row>
    <row r="835" spans="1:33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7"/>
      <c r="P835" s="7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9"/>
      <c r="AC835" s="6"/>
      <c r="AD835" s="6"/>
      <c r="AE835" s="6"/>
      <c r="AF835" s="6"/>
      <c r="AG835" s="6"/>
    </row>
    <row r="836" spans="1:33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7"/>
      <c r="P836" s="7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9"/>
      <c r="AC836" s="6"/>
      <c r="AD836" s="6"/>
      <c r="AE836" s="6"/>
      <c r="AF836" s="6"/>
      <c r="AG836" s="6"/>
    </row>
    <row r="837" spans="1:33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7"/>
      <c r="P837" s="7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9"/>
      <c r="AC837" s="6"/>
      <c r="AD837" s="6"/>
      <c r="AE837" s="6"/>
      <c r="AF837" s="6"/>
      <c r="AG837" s="6"/>
    </row>
    <row r="838" spans="1:33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7"/>
      <c r="P838" s="7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9"/>
      <c r="AC838" s="6"/>
      <c r="AD838" s="6"/>
      <c r="AE838" s="6"/>
      <c r="AF838" s="6"/>
      <c r="AG838" s="6"/>
    </row>
    <row r="839" spans="1:33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7"/>
      <c r="P839" s="7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9"/>
      <c r="AC839" s="6"/>
      <c r="AD839" s="6"/>
      <c r="AE839" s="6"/>
      <c r="AF839" s="6"/>
      <c r="AG839" s="6"/>
    </row>
    <row r="840" spans="1:33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7"/>
      <c r="P840" s="7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9"/>
      <c r="AC840" s="6"/>
      <c r="AD840" s="6"/>
      <c r="AE840" s="6"/>
      <c r="AF840" s="6"/>
      <c r="AG840" s="6"/>
    </row>
    <row r="841" spans="1:33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7"/>
      <c r="P841" s="7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9"/>
      <c r="AC841" s="6"/>
      <c r="AD841" s="6"/>
      <c r="AE841" s="6"/>
      <c r="AF841" s="6"/>
      <c r="AG841" s="6"/>
    </row>
    <row r="842" spans="1:33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7"/>
      <c r="P842" s="7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9"/>
      <c r="AC842" s="6"/>
      <c r="AD842" s="6"/>
      <c r="AE842" s="6"/>
      <c r="AF842" s="6"/>
      <c r="AG842" s="6"/>
    </row>
    <row r="843" spans="1:33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7"/>
      <c r="P843" s="7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9"/>
      <c r="AC843" s="6"/>
      <c r="AD843" s="6"/>
      <c r="AE843" s="6"/>
      <c r="AF843" s="6"/>
      <c r="AG843" s="6"/>
    </row>
    <row r="844" spans="1:33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7"/>
      <c r="P844" s="7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9"/>
      <c r="AC844" s="6"/>
      <c r="AD844" s="6"/>
      <c r="AE844" s="6"/>
      <c r="AF844" s="6"/>
      <c r="AG844" s="6"/>
    </row>
    <row r="845" spans="1:33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7"/>
      <c r="P845" s="7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9"/>
      <c r="AC845" s="6"/>
      <c r="AD845" s="6"/>
      <c r="AE845" s="6"/>
      <c r="AF845" s="6"/>
      <c r="AG845" s="6"/>
    </row>
    <row r="846" spans="1:33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7"/>
      <c r="P846" s="7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9"/>
      <c r="AC846" s="6"/>
      <c r="AD846" s="6"/>
      <c r="AE846" s="6"/>
      <c r="AF846" s="6"/>
      <c r="AG846" s="6"/>
    </row>
    <row r="847" spans="1:33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7"/>
      <c r="P847" s="7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9"/>
      <c r="AC847" s="6"/>
      <c r="AD847" s="6"/>
      <c r="AE847" s="6"/>
      <c r="AF847" s="6"/>
      <c r="AG847" s="6"/>
    </row>
    <row r="848" spans="1:33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7"/>
      <c r="P848" s="7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9"/>
      <c r="AC848" s="6"/>
      <c r="AD848" s="6"/>
      <c r="AE848" s="6"/>
      <c r="AF848" s="6"/>
      <c r="AG848" s="6"/>
    </row>
    <row r="849" spans="1:33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7"/>
      <c r="P849" s="7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9"/>
      <c r="AC849" s="6"/>
      <c r="AD849" s="6"/>
      <c r="AE849" s="6"/>
      <c r="AF849" s="6"/>
      <c r="AG849" s="6"/>
    </row>
    <row r="850" spans="1:33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7"/>
      <c r="P850" s="7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9"/>
      <c r="AC850" s="6"/>
      <c r="AD850" s="6"/>
      <c r="AE850" s="6"/>
      <c r="AF850" s="6"/>
      <c r="AG850" s="6"/>
    </row>
    <row r="851" spans="1:33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7"/>
      <c r="P851" s="7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9"/>
      <c r="AC851" s="6"/>
      <c r="AD851" s="6"/>
      <c r="AE851" s="6"/>
      <c r="AF851" s="6"/>
      <c r="AG851" s="6"/>
    </row>
    <row r="852" spans="1:33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7"/>
      <c r="P852" s="7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9"/>
      <c r="AC852" s="6"/>
      <c r="AD852" s="6"/>
      <c r="AE852" s="6"/>
      <c r="AF852" s="6"/>
      <c r="AG852" s="6"/>
    </row>
    <row r="853" spans="1:33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7"/>
      <c r="P853" s="7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9"/>
      <c r="AC853" s="6"/>
      <c r="AD853" s="6"/>
      <c r="AE853" s="6"/>
      <c r="AF853" s="6"/>
      <c r="AG853" s="6"/>
    </row>
    <row r="854" spans="1:33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7"/>
      <c r="P854" s="7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9"/>
      <c r="AC854" s="6"/>
      <c r="AD854" s="6"/>
      <c r="AE854" s="6"/>
      <c r="AF854" s="6"/>
      <c r="AG854" s="6"/>
    </row>
    <row r="855" spans="1:33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7"/>
      <c r="P855" s="7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9"/>
      <c r="AC855" s="6"/>
      <c r="AD855" s="6"/>
      <c r="AE855" s="6"/>
      <c r="AF855" s="6"/>
      <c r="AG855" s="6"/>
    </row>
    <row r="856" spans="1:33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7"/>
      <c r="P856" s="7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9"/>
      <c r="AC856" s="6"/>
      <c r="AD856" s="6"/>
      <c r="AE856" s="6"/>
      <c r="AF856" s="6"/>
      <c r="AG856" s="6"/>
    </row>
    <row r="857" spans="1:33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7"/>
      <c r="P857" s="7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9"/>
      <c r="AC857" s="6"/>
      <c r="AD857" s="6"/>
      <c r="AE857" s="6"/>
      <c r="AF857" s="6"/>
      <c r="AG857" s="6"/>
    </row>
    <row r="858" spans="1:33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7"/>
      <c r="P858" s="7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9"/>
      <c r="AC858" s="6"/>
      <c r="AD858" s="6"/>
      <c r="AE858" s="6"/>
      <c r="AF858" s="6"/>
      <c r="AG858" s="6"/>
    </row>
    <row r="859" spans="1:33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7"/>
      <c r="P859" s="7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9"/>
      <c r="AC859" s="6"/>
      <c r="AD859" s="6"/>
      <c r="AE859" s="6"/>
      <c r="AF859" s="6"/>
      <c r="AG859" s="6"/>
    </row>
    <row r="860" spans="1:33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7"/>
      <c r="P860" s="7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9"/>
      <c r="AC860" s="6"/>
      <c r="AD860" s="6"/>
      <c r="AE860" s="6"/>
      <c r="AF860" s="6"/>
      <c r="AG860" s="6"/>
    </row>
    <row r="861" spans="1:33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7"/>
      <c r="P861" s="7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9"/>
      <c r="AC861" s="6"/>
      <c r="AD861" s="6"/>
      <c r="AE861" s="6"/>
      <c r="AF861" s="6"/>
      <c r="AG861" s="6"/>
    </row>
    <row r="862" spans="1:33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7"/>
      <c r="P862" s="7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9"/>
      <c r="AC862" s="6"/>
      <c r="AD862" s="6"/>
      <c r="AE862" s="6"/>
      <c r="AF862" s="6"/>
      <c r="AG862" s="6"/>
    </row>
    <row r="863" spans="1:33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7"/>
      <c r="P863" s="7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9"/>
      <c r="AC863" s="6"/>
      <c r="AD863" s="6"/>
      <c r="AE863" s="6"/>
      <c r="AF863" s="6"/>
      <c r="AG863" s="6"/>
    </row>
    <row r="864" spans="1:33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7"/>
      <c r="P864" s="7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9"/>
      <c r="AC864" s="6"/>
      <c r="AD864" s="6"/>
      <c r="AE864" s="6"/>
      <c r="AF864" s="6"/>
      <c r="AG864" s="6"/>
    </row>
    <row r="865" spans="1:33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7"/>
      <c r="P865" s="7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9"/>
      <c r="AC865" s="6"/>
      <c r="AD865" s="6"/>
      <c r="AE865" s="6"/>
      <c r="AF865" s="6"/>
      <c r="AG865" s="6"/>
    </row>
    <row r="866" spans="1:33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7"/>
      <c r="P866" s="7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9"/>
      <c r="AC866" s="6"/>
      <c r="AD866" s="6"/>
      <c r="AE866" s="6"/>
      <c r="AF866" s="6"/>
      <c r="AG866" s="6"/>
    </row>
    <row r="867" spans="1:33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7"/>
      <c r="P867" s="7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9"/>
      <c r="AC867" s="6"/>
      <c r="AD867" s="6"/>
      <c r="AE867" s="6"/>
      <c r="AF867" s="6"/>
      <c r="AG867" s="6"/>
    </row>
    <row r="868" spans="1:33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7"/>
      <c r="P868" s="7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9"/>
      <c r="AC868" s="6"/>
      <c r="AD868" s="6"/>
      <c r="AE868" s="6"/>
      <c r="AF868" s="6"/>
      <c r="AG868" s="6"/>
    </row>
    <row r="869" spans="1:33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7"/>
      <c r="P869" s="7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9"/>
      <c r="AC869" s="6"/>
      <c r="AD869" s="6"/>
      <c r="AE869" s="6"/>
      <c r="AF869" s="6"/>
      <c r="AG869" s="6"/>
    </row>
    <row r="870" spans="1:33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7"/>
      <c r="P870" s="7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9"/>
      <c r="AC870" s="6"/>
      <c r="AD870" s="6"/>
      <c r="AE870" s="6"/>
      <c r="AF870" s="6"/>
      <c r="AG870" s="6"/>
    </row>
    <row r="871" spans="1:33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7"/>
      <c r="P871" s="7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9"/>
      <c r="AC871" s="6"/>
      <c r="AD871" s="6"/>
      <c r="AE871" s="6"/>
      <c r="AF871" s="6"/>
      <c r="AG871" s="6"/>
    </row>
    <row r="872" spans="1:33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7"/>
      <c r="P872" s="7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9"/>
      <c r="AC872" s="6"/>
      <c r="AD872" s="6"/>
      <c r="AE872" s="6"/>
      <c r="AF872" s="6"/>
      <c r="AG872" s="6"/>
    </row>
    <row r="873" spans="1:33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7"/>
      <c r="P873" s="7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9"/>
      <c r="AC873" s="6"/>
      <c r="AD873" s="6"/>
      <c r="AE873" s="6"/>
      <c r="AF873" s="6"/>
      <c r="AG873" s="6"/>
    </row>
    <row r="874" spans="1:33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7"/>
      <c r="P874" s="7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9"/>
      <c r="AC874" s="6"/>
      <c r="AD874" s="6"/>
      <c r="AE874" s="6"/>
      <c r="AF874" s="6"/>
      <c r="AG874" s="6"/>
    </row>
    <row r="875" spans="1:33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7"/>
      <c r="P875" s="7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9"/>
      <c r="AC875" s="6"/>
      <c r="AD875" s="6"/>
      <c r="AE875" s="6"/>
      <c r="AF875" s="6"/>
      <c r="AG875" s="6"/>
    </row>
    <row r="876" spans="1:33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7"/>
      <c r="P876" s="7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9"/>
      <c r="AC876" s="6"/>
      <c r="AD876" s="6"/>
      <c r="AE876" s="6"/>
      <c r="AF876" s="6"/>
      <c r="AG876" s="6"/>
    </row>
    <row r="877" spans="1:33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7"/>
      <c r="P877" s="7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9"/>
      <c r="AC877" s="6"/>
      <c r="AD877" s="6"/>
      <c r="AE877" s="6"/>
      <c r="AF877" s="6"/>
      <c r="AG877" s="6"/>
    </row>
    <row r="878" spans="1:33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7"/>
      <c r="P878" s="7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9"/>
      <c r="AC878" s="6"/>
      <c r="AD878" s="6"/>
      <c r="AE878" s="6"/>
      <c r="AF878" s="6"/>
      <c r="AG878" s="6"/>
    </row>
    <row r="879" spans="1:33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7"/>
      <c r="P879" s="7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9"/>
      <c r="AC879" s="6"/>
      <c r="AD879" s="6"/>
      <c r="AE879" s="6"/>
      <c r="AF879" s="6"/>
      <c r="AG879" s="6"/>
    </row>
    <row r="880" spans="1:33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7"/>
      <c r="P880" s="7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9"/>
      <c r="AC880" s="6"/>
      <c r="AD880" s="6"/>
      <c r="AE880" s="6"/>
      <c r="AF880" s="6"/>
      <c r="AG880" s="6"/>
    </row>
    <row r="881" spans="1:33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7"/>
      <c r="P881" s="7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9"/>
      <c r="AC881" s="6"/>
      <c r="AD881" s="6"/>
      <c r="AE881" s="6"/>
      <c r="AF881" s="6"/>
      <c r="AG881" s="6"/>
    </row>
    <row r="882" spans="1:33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7"/>
      <c r="P882" s="7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9"/>
      <c r="AC882" s="6"/>
      <c r="AD882" s="6"/>
      <c r="AE882" s="6"/>
      <c r="AF882" s="6"/>
      <c r="AG882" s="6"/>
    </row>
    <row r="883" spans="1:33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7"/>
      <c r="P883" s="7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9"/>
      <c r="AC883" s="6"/>
      <c r="AD883" s="6"/>
      <c r="AE883" s="6"/>
      <c r="AF883" s="6"/>
      <c r="AG883" s="6"/>
    </row>
    <row r="884" spans="1:33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7"/>
      <c r="P884" s="7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9"/>
      <c r="AC884" s="6"/>
      <c r="AD884" s="6"/>
      <c r="AE884" s="6"/>
      <c r="AF884" s="6"/>
      <c r="AG884" s="6"/>
    </row>
    <row r="885" spans="1:33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7"/>
      <c r="P885" s="7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9"/>
      <c r="AC885" s="6"/>
      <c r="AD885" s="6"/>
      <c r="AE885" s="6"/>
      <c r="AF885" s="6"/>
      <c r="AG885" s="6"/>
    </row>
    <row r="886" spans="1:33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7"/>
      <c r="P886" s="7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9"/>
      <c r="AC886" s="6"/>
      <c r="AD886" s="6"/>
      <c r="AE886" s="6"/>
      <c r="AF886" s="6"/>
      <c r="AG886" s="6"/>
    </row>
    <row r="887" spans="1:33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7"/>
      <c r="P887" s="7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9"/>
      <c r="AC887" s="6"/>
      <c r="AD887" s="6"/>
      <c r="AE887" s="6"/>
      <c r="AF887" s="6"/>
      <c r="AG887" s="6"/>
    </row>
    <row r="888" spans="1:33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7"/>
      <c r="P888" s="7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9"/>
      <c r="AC888" s="6"/>
      <c r="AD888" s="6"/>
      <c r="AE888" s="6"/>
      <c r="AF888" s="6"/>
      <c r="AG888" s="6"/>
    </row>
    <row r="889" spans="1:33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7"/>
      <c r="P889" s="7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9"/>
      <c r="AC889" s="6"/>
      <c r="AD889" s="6"/>
      <c r="AE889" s="6"/>
      <c r="AF889" s="6"/>
      <c r="AG889" s="6"/>
    </row>
    <row r="890" spans="1:33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7"/>
      <c r="P890" s="7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9"/>
      <c r="AC890" s="6"/>
      <c r="AD890" s="6"/>
      <c r="AE890" s="6"/>
      <c r="AF890" s="6"/>
      <c r="AG890" s="6"/>
    </row>
    <row r="891" spans="1:33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7"/>
      <c r="P891" s="7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9"/>
      <c r="AC891" s="6"/>
      <c r="AD891" s="6"/>
      <c r="AE891" s="6"/>
      <c r="AF891" s="6"/>
      <c r="AG891" s="6"/>
    </row>
    <row r="892" spans="1:33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7"/>
      <c r="P892" s="7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9"/>
      <c r="AC892" s="6"/>
      <c r="AD892" s="6"/>
      <c r="AE892" s="6"/>
      <c r="AF892" s="6"/>
      <c r="AG892" s="6"/>
    </row>
    <row r="893" spans="1:33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7"/>
      <c r="P893" s="7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9"/>
      <c r="AC893" s="6"/>
      <c r="AD893" s="6"/>
      <c r="AE893" s="6"/>
      <c r="AF893" s="6"/>
      <c r="AG893" s="6"/>
    </row>
    <row r="894" spans="1:33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7"/>
      <c r="P894" s="7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9"/>
      <c r="AC894" s="6"/>
      <c r="AD894" s="6"/>
      <c r="AE894" s="6"/>
      <c r="AF894" s="6"/>
      <c r="AG894" s="6"/>
    </row>
    <row r="895" spans="1:33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7"/>
      <c r="P895" s="7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9"/>
      <c r="AC895" s="6"/>
      <c r="AD895" s="6"/>
      <c r="AE895" s="6"/>
      <c r="AF895" s="6"/>
      <c r="AG895" s="6"/>
    </row>
    <row r="896" spans="1:33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7"/>
      <c r="P896" s="7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9"/>
      <c r="AC896" s="6"/>
      <c r="AD896" s="6"/>
      <c r="AE896" s="6"/>
      <c r="AF896" s="6"/>
      <c r="AG896" s="6"/>
    </row>
    <row r="897" spans="1:33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7"/>
      <c r="P897" s="7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9"/>
      <c r="AC897" s="6"/>
      <c r="AD897" s="6"/>
      <c r="AE897" s="6"/>
      <c r="AF897" s="6"/>
      <c r="AG897" s="6"/>
    </row>
    <row r="898" spans="1:33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7"/>
      <c r="P898" s="7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9"/>
      <c r="AC898" s="6"/>
      <c r="AD898" s="6"/>
      <c r="AE898" s="6"/>
      <c r="AF898" s="6"/>
      <c r="AG898" s="6"/>
    </row>
    <row r="899" spans="1:33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7"/>
      <c r="P899" s="7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9"/>
      <c r="AC899" s="6"/>
      <c r="AD899" s="6"/>
      <c r="AE899" s="6"/>
      <c r="AF899" s="6"/>
      <c r="AG899" s="6"/>
    </row>
    <row r="900" spans="1:33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7"/>
      <c r="P900" s="7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9"/>
      <c r="AC900" s="6"/>
      <c r="AD900" s="6"/>
      <c r="AE900" s="6"/>
      <c r="AF900" s="6"/>
      <c r="AG900" s="6"/>
    </row>
    <row r="901" spans="1:33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7"/>
      <c r="P901" s="7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9"/>
      <c r="AC901" s="6"/>
      <c r="AD901" s="6"/>
      <c r="AE901" s="6"/>
      <c r="AF901" s="6"/>
      <c r="AG901" s="6"/>
    </row>
    <row r="902" spans="1:33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7"/>
      <c r="P902" s="7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9"/>
      <c r="AC902" s="6"/>
      <c r="AD902" s="6"/>
      <c r="AE902" s="6"/>
      <c r="AF902" s="6"/>
      <c r="AG902" s="6"/>
    </row>
    <row r="903" spans="1:33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7"/>
      <c r="P903" s="7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9"/>
      <c r="AC903" s="6"/>
      <c r="AD903" s="6"/>
      <c r="AE903" s="6"/>
      <c r="AF903" s="6"/>
      <c r="AG903" s="6"/>
    </row>
    <row r="904" spans="1:33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7"/>
      <c r="P904" s="7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9"/>
      <c r="AC904" s="6"/>
      <c r="AD904" s="6"/>
      <c r="AE904" s="6"/>
      <c r="AF904" s="6"/>
      <c r="AG904" s="6"/>
    </row>
    <row r="905" spans="1:33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7"/>
      <c r="P905" s="7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9"/>
      <c r="AC905" s="6"/>
      <c r="AD905" s="6"/>
      <c r="AE905" s="6"/>
      <c r="AF905" s="6"/>
      <c r="AG905" s="6"/>
    </row>
    <row r="906" spans="1:33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7"/>
      <c r="P906" s="7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9"/>
      <c r="AC906" s="6"/>
      <c r="AD906" s="6"/>
      <c r="AE906" s="6"/>
      <c r="AF906" s="6"/>
      <c r="AG906" s="6"/>
    </row>
    <row r="907" spans="1:33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7"/>
      <c r="P907" s="7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9"/>
      <c r="AC907" s="6"/>
      <c r="AD907" s="6"/>
      <c r="AE907" s="6"/>
      <c r="AF907" s="6"/>
      <c r="AG907" s="6"/>
    </row>
    <row r="908" spans="1:33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7"/>
      <c r="P908" s="7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9"/>
      <c r="AC908" s="6"/>
      <c r="AD908" s="6"/>
      <c r="AE908" s="6"/>
      <c r="AF908" s="6"/>
      <c r="AG908" s="6"/>
    </row>
    <row r="909" spans="1:33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7"/>
      <c r="P909" s="7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9"/>
      <c r="AC909" s="6"/>
      <c r="AD909" s="6"/>
      <c r="AE909" s="6"/>
      <c r="AF909" s="6"/>
      <c r="AG909" s="6"/>
    </row>
    <row r="910" spans="1:33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7"/>
      <c r="P910" s="7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9"/>
      <c r="AC910" s="6"/>
      <c r="AD910" s="6"/>
      <c r="AE910" s="6"/>
      <c r="AF910" s="6"/>
      <c r="AG910" s="6"/>
    </row>
    <row r="911" spans="1:33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7"/>
      <c r="P911" s="7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9"/>
      <c r="AC911" s="6"/>
      <c r="AD911" s="6"/>
      <c r="AE911" s="6"/>
      <c r="AF911" s="6"/>
      <c r="AG911" s="6"/>
    </row>
    <row r="912" spans="1:33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7"/>
      <c r="P912" s="7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9"/>
      <c r="AC912" s="6"/>
      <c r="AD912" s="6"/>
      <c r="AE912" s="6"/>
      <c r="AF912" s="6"/>
      <c r="AG912" s="6"/>
    </row>
    <row r="913" spans="1:33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7"/>
      <c r="P913" s="7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9"/>
      <c r="AC913" s="6"/>
      <c r="AD913" s="6"/>
      <c r="AE913" s="6"/>
      <c r="AF913" s="6"/>
      <c r="AG913" s="6"/>
    </row>
    <row r="914" spans="1:33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7"/>
      <c r="P914" s="7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9"/>
      <c r="AC914" s="6"/>
      <c r="AD914" s="6"/>
      <c r="AE914" s="6"/>
      <c r="AF914" s="6"/>
      <c r="AG914" s="6"/>
    </row>
    <row r="915" spans="1:33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7"/>
      <c r="P915" s="7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9"/>
      <c r="AC915" s="6"/>
      <c r="AD915" s="6"/>
      <c r="AE915" s="6"/>
      <c r="AF915" s="6"/>
      <c r="AG915" s="6"/>
    </row>
    <row r="916" spans="1:33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7"/>
      <c r="P916" s="7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9"/>
      <c r="AC916" s="6"/>
      <c r="AD916" s="6"/>
      <c r="AE916" s="6"/>
      <c r="AF916" s="6"/>
      <c r="AG916" s="6"/>
    </row>
    <row r="917" spans="1:33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7"/>
      <c r="P917" s="7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9"/>
      <c r="AC917" s="6"/>
      <c r="AD917" s="6"/>
      <c r="AE917" s="6"/>
      <c r="AF917" s="6"/>
      <c r="AG917" s="6"/>
    </row>
    <row r="918" spans="1:33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7"/>
      <c r="P918" s="7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9"/>
      <c r="AC918" s="6"/>
      <c r="AD918" s="6"/>
      <c r="AE918" s="6"/>
      <c r="AF918" s="6"/>
      <c r="AG918" s="6"/>
    </row>
    <row r="919" spans="1:33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7"/>
      <c r="P919" s="7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9"/>
      <c r="AC919" s="6"/>
      <c r="AD919" s="6"/>
      <c r="AE919" s="6"/>
      <c r="AF919" s="6"/>
      <c r="AG919" s="6"/>
    </row>
    <row r="920" spans="1:33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7"/>
      <c r="P920" s="7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9"/>
      <c r="AC920" s="6"/>
      <c r="AD920" s="6"/>
      <c r="AE920" s="6"/>
      <c r="AF920" s="6"/>
      <c r="AG920" s="6"/>
    </row>
    <row r="921" spans="1:33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7"/>
      <c r="P921" s="7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9"/>
      <c r="AC921" s="6"/>
      <c r="AD921" s="6"/>
      <c r="AE921" s="6"/>
      <c r="AF921" s="6"/>
      <c r="AG921" s="6"/>
    </row>
    <row r="922" spans="1:33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7"/>
      <c r="P922" s="7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9"/>
      <c r="AC922" s="6"/>
      <c r="AD922" s="6"/>
      <c r="AE922" s="6"/>
      <c r="AF922" s="6"/>
      <c r="AG922" s="6"/>
    </row>
    <row r="923" spans="1:33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7"/>
      <c r="P923" s="7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9"/>
      <c r="AC923" s="6"/>
      <c r="AD923" s="6"/>
      <c r="AE923" s="6"/>
      <c r="AF923" s="6"/>
      <c r="AG923" s="6"/>
    </row>
    <row r="924" spans="1:33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7"/>
      <c r="P924" s="7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9"/>
      <c r="AC924" s="6"/>
      <c r="AD924" s="6"/>
      <c r="AE924" s="6"/>
      <c r="AF924" s="6"/>
      <c r="AG924" s="6"/>
    </row>
    <row r="925" spans="1:33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7"/>
      <c r="P925" s="7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9"/>
      <c r="AC925" s="6"/>
      <c r="AD925" s="6"/>
      <c r="AE925" s="6"/>
      <c r="AF925" s="6"/>
      <c r="AG925" s="6"/>
    </row>
    <row r="926" spans="1:33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7"/>
      <c r="P926" s="7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9"/>
      <c r="AC926" s="6"/>
      <c r="AD926" s="6"/>
      <c r="AE926" s="6"/>
      <c r="AF926" s="6"/>
      <c r="AG926" s="6"/>
    </row>
    <row r="927" spans="1:33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7"/>
      <c r="P927" s="7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9"/>
      <c r="AC927" s="6"/>
      <c r="AD927" s="6"/>
      <c r="AE927" s="6"/>
      <c r="AF927" s="6"/>
      <c r="AG927" s="6"/>
    </row>
    <row r="928" spans="1:33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7"/>
      <c r="P928" s="7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9"/>
      <c r="AC928" s="6"/>
      <c r="AD928" s="6"/>
      <c r="AE928" s="6"/>
      <c r="AF928" s="6"/>
      <c r="AG928" s="6"/>
    </row>
    <row r="929" spans="1:33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7"/>
      <c r="P929" s="7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9"/>
      <c r="AC929" s="6"/>
      <c r="AD929" s="6"/>
      <c r="AE929" s="6"/>
      <c r="AF929" s="6"/>
      <c r="AG929" s="6"/>
    </row>
    <row r="930" spans="1:33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7"/>
      <c r="P930" s="7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9"/>
      <c r="AC930" s="6"/>
      <c r="AD930" s="6"/>
      <c r="AE930" s="6"/>
      <c r="AF930" s="6"/>
      <c r="AG930" s="6"/>
    </row>
    <row r="931" spans="1:33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7"/>
      <c r="P931" s="7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9"/>
      <c r="AC931" s="6"/>
      <c r="AD931" s="6"/>
      <c r="AE931" s="6"/>
      <c r="AF931" s="6"/>
      <c r="AG931" s="6"/>
    </row>
    <row r="932" spans="1:33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7"/>
      <c r="P932" s="7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9"/>
      <c r="AC932" s="6"/>
      <c r="AD932" s="6"/>
      <c r="AE932" s="6"/>
      <c r="AF932" s="6"/>
      <c r="AG932" s="6"/>
    </row>
    <row r="933" spans="1:33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7"/>
      <c r="P933" s="7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9"/>
      <c r="AC933" s="6"/>
      <c r="AD933" s="6"/>
      <c r="AE933" s="6"/>
      <c r="AF933" s="6"/>
      <c r="AG933" s="6"/>
    </row>
    <row r="934" spans="1:33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7"/>
      <c r="P934" s="7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9"/>
      <c r="AC934" s="6"/>
      <c r="AD934" s="6"/>
      <c r="AE934" s="6"/>
      <c r="AF934" s="6"/>
      <c r="AG934" s="6"/>
    </row>
    <row r="935" spans="1:33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7"/>
      <c r="P935" s="7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9"/>
      <c r="AC935" s="6"/>
      <c r="AD935" s="6"/>
      <c r="AE935" s="6"/>
      <c r="AF935" s="6"/>
      <c r="AG935" s="6"/>
    </row>
    <row r="936" spans="1:33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7"/>
      <c r="P936" s="7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9"/>
      <c r="AC936" s="6"/>
      <c r="AD936" s="6"/>
      <c r="AE936" s="6"/>
      <c r="AF936" s="6"/>
      <c r="AG936" s="6"/>
    </row>
    <row r="937" spans="1:33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7"/>
      <c r="P937" s="7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9"/>
      <c r="AC937" s="6"/>
      <c r="AD937" s="6"/>
      <c r="AE937" s="6"/>
      <c r="AF937" s="6"/>
      <c r="AG937" s="6"/>
    </row>
    <row r="938" spans="1:33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7"/>
      <c r="P938" s="7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9"/>
      <c r="AC938" s="6"/>
      <c r="AD938" s="6"/>
      <c r="AE938" s="6"/>
      <c r="AF938" s="6"/>
      <c r="AG938" s="6"/>
    </row>
    <row r="939" spans="1:33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7"/>
      <c r="P939" s="7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9"/>
      <c r="AC939" s="6"/>
      <c r="AD939" s="6"/>
      <c r="AE939" s="6"/>
      <c r="AF939" s="6"/>
      <c r="AG939" s="6"/>
    </row>
    <row r="940" spans="1:33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7"/>
      <c r="P940" s="7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9"/>
      <c r="AC940" s="6"/>
      <c r="AD940" s="6"/>
      <c r="AE940" s="6"/>
      <c r="AF940" s="6"/>
      <c r="AG940" s="6"/>
    </row>
    <row r="941" spans="1:33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7"/>
      <c r="P941" s="7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9"/>
      <c r="AC941" s="6"/>
      <c r="AD941" s="6"/>
      <c r="AE941" s="6"/>
      <c r="AF941" s="6"/>
      <c r="AG941" s="6"/>
    </row>
    <row r="942" spans="1:33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7"/>
      <c r="P942" s="7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9"/>
      <c r="AC942" s="6"/>
      <c r="AD942" s="6"/>
      <c r="AE942" s="6"/>
      <c r="AF942" s="6"/>
      <c r="AG942" s="6"/>
    </row>
    <row r="943" spans="1:33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7"/>
      <c r="P943" s="7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9"/>
      <c r="AC943" s="6"/>
      <c r="AD943" s="6"/>
      <c r="AE943" s="6"/>
      <c r="AF943" s="6"/>
      <c r="AG943" s="6"/>
    </row>
    <row r="944" spans="1:33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7"/>
      <c r="P944" s="7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9"/>
      <c r="AC944" s="6"/>
      <c r="AD944" s="6"/>
      <c r="AE944" s="6"/>
      <c r="AF944" s="6"/>
      <c r="AG944" s="6"/>
    </row>
    <row r="945" spans="1:33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7"/>
      <c r="P945" s="7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9"/>
      <c r="AC945" s="6"/>
      <c r="AD945" s="6"/>
      <c r="AE945" s="6"/>
      <c r="AF945" s="6"/>
      <c r="AG945" s="6"/>
    </row>
    <row r="946" spans="1:33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7"/>
      <c r="P946" s="7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9"/>
      <c r="AC946" s="6"/>
      <c r="AD946" s="6"/>
      <c r="AE946" s="6"/>
      <c r="AF946" s="6"/>
      <c r="AG946" s="6"/>
    </row>
    <row r="947" spans="1:33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7"/>
      <c r="P947" s="7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9"/>
      <c r="AC947" s="6"/>
      <c r="AD947" s="6"/>
      <c r="AE947" s="6"/>
      <c r="AF947" s="6"/>
      <c r="AG947" s="6"/>
    </row>
    <row r="948" spans="1:33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7"/>
      <c r="P948" s="7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9"/>
      <c r="AC948" s="6"/>
      <c r="AD948" s="6"/>
      <c r="AE948" s="6"/>
      <c r="AF948" s="6"/>
      <c r="AG948" s="6"/>
    </row>
    <row r="949" spans="1:33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7"/>
      <c r="P949" s="7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9"/>
      <c r="AC949" s="6"/>
      <c r="AD949" s="6"/>
      <c r="AE949" s="6"/>
      <c r="AF949" s="6"/>
      <c r="AG949" s="6"/>
    </row>
    <row r="950" spans="1:33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7"/>
      <c r="P950" s="7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9"/>
      <c r="AC950" s="6"/>
      <c r="AD950" s="6"/>
      <c r="AE950" s="6"/>
      <c r="AF950" s="6"/>
      <c r="AG950" s="6"/>
    </row>
    <row r="951" spans="1:33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7"/>
      <c r="P951" s="7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9"/>
      <c r="AC951" s="6"/>
      <c r="AD951" s="6"/>
      <c r="AE951" s="6"/>
      <c r="AF951" s="6"/>
      <c r="AG951" s="6"/>
    </row>
    <row r="952" spans="1:33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7"/>
      <c r="P952" s="7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9"/>
      <c r="AC952" s="6"/>
      <c r="AD952" s="6"/>
      <c r="AE952" s="6"/>
      <c r="AF952" s="6"/>
      <c r="AG952" s="6"/>
    </row>
    <row r="953" spans="1:33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7"/>
      <c r="P953" s="7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9"/>
      <c r="AC953" s="6"/>
      <c r="AD953" s="6"/>
      <c r="AE953" s="6"/>
      <c r="AF953" s="6"/>
      <c r="AG953" s="6"/>
    </row>
    <row r="954" spans="1:33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7"/>
      <c r="P954" s="7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9"/>
      <c r="AC954" s="6"/>
      <c r="AD954" s="6"/>
      <c r="AE954" s="6"/>
      <c r="AF954" s="6"/>
      <c r="AG954" s="6"/>
    </row>
    <row r="955" spans="1:33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7"/>
      <c r="P955" s="7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9"/>
      <c r="AC955" s="6"/>
      <c r="AD955" s="6"/>
      <c r="AE955" s="6"/>
      <c r="AF955" s="6"/>
      <c r="AG955" s="6"/>
    </row>
    <row r="956" spans="1:33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7"/>
      <c r="P956" s="7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9"/>
      <c r="AC956" s="6"/>
      <c r="AD956" s="6"/>
      <c r="AE956" s="6"/>
      <c r="AF956" s="6"/>
      <c r="AG956" s="6"/>
    </row>
    <row r="957" spans="1:33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7"/>
      <c r="P957" s="7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9"/>
      <c r="AC957" s="6"/>
      <c r="AD957" s="6"/>
      <c r="AE957" s="6"/>
      <c r="AF957" s="6"/>
      <c r="AG957" s="6"/>
    </row>
    <row r="958" spans="1:33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7"/>
      <c r="P958" s="7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9"/>
      <c r="AC958" s="6"/>
      <c r="AD958" s="6"/>
      <c r="AE958" s="6"/>
      <c r="AF958" s="6"/>
      <c r="AG958" s="6"/>
    </row>
    <row r="959" spans="1:33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7"/>
      <c r="P959" s="7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9"/>
      <c r="AC959" s="6"/>
      <c r="AD959" s="6"/>
      <c r="AE959" s="6"/>
      <c r="AF959" s="6"/>
      <c r="AG959" s="6"/>
    </row>
    <row r="960" spans="1:33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7"/>
      <c r="P960" s="7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9"/>
      <c r="AC960" s="6"/>
      <c r="AD960" s="6"/>
      <c r="AE960" s="6"/>
      <c r="AF960" s="6"/>
      <c r="AG960" s="6"/>
    </row>
    <row r="961" spans="1:33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7"/>
      <c r="P961" s="7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9"/>
      <c r="AC961" s="6"/>
      <c r="AD961" s="6"/>
      <c r="AE961" s="6"/>
      <c r="AF961" s="6"/>
      <c r="AG961" s="6"/>
    </row>
    <row r="962" spans="1:33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7"/>
      <c r="P962" s="7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9"/>
      <c r="AC962" s="6"/>
      <c r="AD962" s="6"/>
      <c r="AE962" s="6"/>
      <c r="AF962" s="6"/>
      <c r="AG962" s="6"/>
    </row>
    <row r="963" spans="1:33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7"/>
      <c r="P963" s="7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9"/>
      <c r="AC963" s="6"/>
      <c r="AD963" s="6"/>
      <c r="AE963" s="6"/>
      <c r="AF963" s="6"/>
      <c r="AG963" s="6"/>
    </row>
    <row r="964" spans="1:33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7"/>
      <c r="P964" s="7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9"/>
      <c r="AC964" s="6"/>
      <c r="AD964" s="6"/>
      <c r="AE964" s="6"/>
      <c r="AF964" s="6"/>
      <c r="AG964" s="6"/>
    </row>
    <row r="965" spans="1:33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7"/>
      <c r="P965" s="7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9"/>
      <c r="AC965" s="6"/>
      <c r="AD965" s="6"/>
      <c r="AE965" s="6"/>
      <c r="AF965" s="6"/>
      <c r="AG965" s="6"/>
    </row>
    <row r="966" spans="1:33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7"/>
      <c r="P966" s="7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9"/>
      <c r="AC966" s="6"/>
      <c r="AD966" s="6"/>
      <c r="AE966" s="6"/>
      <c r="AF966" s="6"/>
      <c r="AG966" s="6"/>
    </row>
    <row r="967" spans="1:33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7"/>
      <c r="P967" s="7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9"/>
      <c r="AC967" s="6"/>
      <c r="AD967" s="6"/>
      <c r="AE967" s="6"/>
      <c r="AF967" s="6"/>
      <c r="AG967" s="6"/>
    </row>
    <row r="968" spans="1:33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7"/>
      <c r="P968" s="7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9"/>
      <c r="AC968" s="6"/>
      <c r="AD968" s="6"/>
      <c r="AE968" s="6"/>
      <c r="AF968" s="6"/>
      <c r="AG968" s="6"/>
    </row>
    <row r="969" spans="1:33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7"/>
      <c r="P969" s="7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9"/>
      <c r="AC969" s="6"/>
      <c r="AD969" s="6"/>
      <c r="AE969" s="6"/>
      <c r="AF969" s="6"/>
      <c r="AG969" s="6"/>
    </row>
    <row r="970" spans="1:33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7"/>
      <c r="P970" s="7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9"/>
      <c r="AC970" s="6"/>
      <c r="AD970" s="6"/>
      <c r="AE970" s="6"/>
      <c r="AF970" s="6"/>
      <c r="AG970" s="6"/>
    </row>
    <row r="971" spans="1:33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7"/>
      <c r="P971" s="7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9"/>
      <c r="AC971" s="6"/>
      <c r="AD971" s="6"/>
      <c r="AE971" s="6"/>
      <c r="AF971" s="6"/>
      <c r="AG971" s="6"/>
    </row>
    <row r="972" spans="1:33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7"/>
      <c r="P972" s="7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9"/>
      <c r="AC972" s="6"/>
      <c r="AD972" s="6"/>
      <c r="AE972" s="6"/>
      <c r="AF972" s="6"/>
      <c r="AG972" s="6"/>
    </row>
    <row r="973" spans="1:33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7"/>
      <c r="P973" s="7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9"/>
      <c r="AC973" s="6"/>
      <c r="AD973" s="6"/>
      <c r="AE973" s="6"/>
      <c r="AF973" s="6"/>
      <c r="AG973" s="6"/>
    </row>
    <row r="974" spans="1:33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7"/>
      <c r="P974" s="7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9"/>
      <c r="AC974" s="6"/>
      <c r="AD974" s="6"/>
      <c r="AE974" s="6"/>
      <c r="AF974" s="6"/>
      <c r="AG974" s="6"/>
    </row>
    <row r="975" spans="1:33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7"/>
      <c r="P975" s="7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9"/>
      <c r="AC975" s="6"/>
      <c r="AD975" s="6"/>
      <c r="AE975" s="6"/>
      <c r="AF975" s="6"/>
      <c r="AG975" s="6"/>
    </row>
    <row r="976" spans="1:33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7"/>
      <c r="P976" s="7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9"/>
      <c r="AC976" s="6"/>
      <c r="AD976" s="6"/>
      <c r="AE976" s="6"/>
      <c r="AF976" s="6"/>
      <c r="AG976" s="6"/>
    </row>
    <row r="977" spans="1:33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7"/>
      <c r="P977" s="7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9"/>
      <c r="AC977" s="6"/>
      <c r="AD977" s="6"/>
      <c r="AE977" s="6"/>
      <c r="AF977" s="6"/>
      <c r="AG977" s="6"/>
    </row>
    <row r="978" spans="1:33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7"/>
      <c r="P978" s="7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9"/>
      <c r="AC978" s="6"/>
      <c r="AD978" s="6"/>
      <c r="AE978" s="6"/>
      <c r="AF978" s="6"/>
      <c r="AG978" s="6"/>
    </row>
    <row r="979" spans="1:33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7"/>
      <c r="P979" s="7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9"/>
      <c r="AC979" s="6"/>
      <c r="AD979" s="6"/>
      <c r="AE979" s="6"/>
      <c r="AF979" s="6"/>
      <c r="AG979" s="6"/>
    </row>
    <row r="980" spans="1:33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7"/>
      <c r="P980" s="7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9"/>
      <c r="AC980" s="6"/>
      <c r="AD980" s="6"/>
      <c r="AE980" s="6"/>
      <c r="AF980" s="6"/>
      <c r="AG980" s="6"/>
    </row>
    <row r="981" spans="1:33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7"/>
      <c r="P981" s="7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9"/>
      <c r="AC981" s="6"/>
      <c r="AD981" s="6"/>
      <c r="AE981" s="6"/>
      <c r="AF981" s="6"/>
      <c r="AG981" s="6"/>
    </row>
    <row r="982" spans="1:33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7"/>
      <c r="P982" s="7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9"/>
      <c r="AC982" s="6"/>
      <c r="AD982" s="6"/>
      <c r="AE982" s="6"/>
      <c r="AF982" s="6"/>
      <c r="AG982" s="6"/>
    </row>
    <row r="983" spans="1:33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7"/>
      <c r="P983" s="7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9"/>
      <c r="AC983" s="6"/>
      <c r="AD983" s="6"/>
      <c r="AE983" s="6"/>
      <c r="AF983" s="6"/>
      <c r="AG983" s="6"/>
    </row>
    <row r="984" spans="1:33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7"/>
      <c r="P984" s="7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9"/>
      <c r="AC984" s="6"/>
      <c r="AD984" s="6"/>
      <c r="AE984" s="6"/>
      <c r="AF984" s="6"/>
      <c r="AG984" s="6"/>
    </row>
    <row r="985" spans="1:33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7"/>
      <c r="P985" s="7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9"/>
      <c r="AC985" s="6"/>
      <c r="AD985" s="6"/>
      <c r="AE985" s="6"/>
      <c r="AF985" s="6"/>
      <c r="AG985" s="6"/>
    </row>
    <row r="986" spans="1:33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7"/>
      <c r="P986" s="7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9"/>
      <c r="AC986" s="6"/>
      <c r="AD986" s="6"/>
      <c r="AE986" s="6"/>
      <c r="AF986" s="6"/>
      <c r="AG986" s="6"/>
    </row>
    <row r="987" spans="1:33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7"/>
      <c r="P987" s="7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9"/>
      <c r="AC987" s="6"/>
      <c r="AD987" s="6"/>
      <c r="AE987" s="6"/>
      <c r="AF987" s="6"/>
      <c r="AG987" s="6"/>
    </row>
    <row r="988" spans="1:33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7"/>
      <c r="P988" s="7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9"/>
      <c r="AC988" s="6"/>
      <c r="AD988" s="6"/>
      <c r="AE988" s="6"/>
      <c r="AF988" s="6"/>
      <c r="AG988" s="6"/>
    </row>
    <row r="989" spans="1:33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7"/>
      <c r="P989" s="7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9"/>
      <c r="AC989" s="6"/>
      <c r="AD989" s="6"/>
      <c r="AE989" s="6"/>
      <c r="AF989" s="6"/>
      <c r="AG989" s="6"/>
    </row>
    <row r="990" spans="1:33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7"/>
      <c r="P990" s="7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9"/>
      <c r="AC990" s="6"/>
      <c r="AD990" s="6"/>
      <c r="AE990" s="6"/>
      <c r="AF990" s="6"/>
      <c r="AG990" s="6"/>
    </row>
    <row r="991" spans="1:33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7"/>
      <c r="P991" s="7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9"/>
      <c r="AC991" s="6"/>
      <c r="AD991" s="6"/>
      <c r="AE991" s="6"/>
      <c r="AF991" s="6"/>
      <c r="AG991" s="6"/>
    </row>
    <row r="992" spans="1:33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7"/>
      <c r="P992" s="7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9"/>
      <c r="AC992" s="6"/>
      <c r="AD992" s="6"/>
      <c r="AE992" s="6"/>
      <c r="AF992" s="6"/>
      <c r="AG992" s="6"/>
    </row>
    <row r="993" spans="1:33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7"/>
      <c r="P993" s="7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9"/>
      <c r="AC993" s="6"/>
      <c r="AD993" s="6"/>
      <c r="AE993" s="6"/>
      <c r="AF993" s="6"/>
      <c r="AG993" s="6"/>
    </row>
    <row r="994" spans="1:33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7"/>
      <c r="P994" s="7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9"/>
      <c r="AC994" s="6"/>
      <c r="AD994" s="6"/>
      <c r="AE994" s="6"/>
      <c r="AF994" s="6"/>
      <c r="AG994" s="6"/>
    </row>
    <row r="995" spans="1:33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7"/>
      <c r="P995" s="7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9"/>
      <c r="AC995" s="6"/>
      <c r="AD995" s="6"/>
      <c r="AE995" s="6"/>
      <c r="AF995" s="6"/>
      <c r="AG995" s="6"/>
    </row>
    <row r="996" spans="1:33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7"/>
      <c r="P996" s="7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9"/>
      <c r="AC996" s="6"/>
      <c r="AD996" s="6"/>
      <c r="AE996" s="6"/>
      <c r="AF996" s="6"/>
      <c r="AG996" s="6"/>
    </row>
    <row r="997" spans="1:33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7"/>
      <c r="P997" s="7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9"/>
      <c r="AC997" s="6"/>
      <c r="AD997" s="6"/>
      <c r="AE997" s="6"/>
      <c r="AF997" s="6"/>
      <c r="AG997" s="6"/>
    </row>
    <row r="998" spans="1:33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7"/>
      <c r="P998" s="7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9"/>
      <c r="AC998" s="6"/>
      <c r="AD998" s="6"/>
      <c r="AE998" s="6"/>
      <c r="AF998" s="6"/>
      <c r="AG998" s="6"/>
    </row>
    <row r="999" spans="1:33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7"/>
      <c r="P999" s="7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9"/>
      <c r="AC999" s="6"/>
      <c r="AD999" s="6"/>
      <c r="AE999" s="6"/>
      <c r="AF999" s="6"/>
      <c r="AG999" s="6"/>
    </row>
    <row r="1000" spans="1:33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7"/>
      <c r="P1000" s="7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9"/>
      <c r="AC1000" s="6"/>
      <c r="AD1000" s="6"/>
      <c r="AE1000" s="6"/>
      <c r="AF1000" s="6"/>
      <c r="AG1000" s="6"/>
    </row>
  </sheetData>
  <mergeCells count="744">
    <mergeCell ref="F16:T16"/>
    <mergeCell ref="F15:T15"/>
    <mergeCell ref="N36:T36"/>
    <mergeCell ref="B10:T10"/>
    <mergeCell ref="R12:S12"/>
    <mergeCell ref="T12:T13"/>
    <mergeCell ref="B5:T5"/>
    <mergeCell ref="B7:T7"/>
    <mergeCell ref="B12:F12"/>
    <mergeCell ref="G12:J12"/>
    <mergeCell ref="L12:N12"/>
    <mergeCell ref="O12:Q13"/>
    <mergeCell ref="B15:C16"/>
    <mergeCell ref="D15:E15"/>
    <mergeCell ref="D16:E16"/>
    <mergeCell ref="H18:K18"/>
    <mergeCell ref="Q18:T18"/>
    <mergeCell ref="B19:F19"/>
    <mergeCell ref="K19:M19"/>
    <mergeCell ref="N19:P19"/>
    <mergeCell ref="Q19:T19"/>
    <mergeCell ref="Q20:T20"/>
    <mergeCell ref="B21:F21"/>
    <mergeCell ref="Q21:T21"/>
    <mergeCell ref="B22:T22"/>
    <mergeCell ref="B23:T24"/>
    <mergeCell ref="B26:N26"/>
    <mergeCell ref="C27:D27"/>
    <mergeCell ref="I27:J27"/>
    <mergeCell ref="E28:F28"/>
    <mergeCell ref="G28:I28"/>
    <mergeCell ref="B44:T46"/>
    <mergeCell ref="B42:T43"/>
    <mergeCell ref="B49:D49"/>
    <mergeCell ref="E49:L49"/>
    <mergeCell ref="M49:O49"/>
    <mergeCell ref="P49:T49"/>
    <mergeCell ref="B50:D50"/>
    <mergeCell ref="E50:L50"/>
    <mergeCell ref="M50:O50"/>
    <mergeCell ref="P50:T50"/>
    <mergeCell ref="E29:F29"/>
    <mergeCell ref="G29:I29"/>
    <mergeCell ref="B36:M36"/>
    <mergeCell ref="B38:C40"/>
    <mergeCell ref="F38:G38"/>
    <mergeCell ref="F39:G40"/>
    <mergeCell ref="N40:O40"/>
    <mergeCell ref="D39:D40"/>
    <mergeCell ref="E39:E40"/>
    <mergeCell ref="K38:P38"/>
    <mergeCell ref="N39:O39"/>
    <mergeCell ref="M51:O51"/>
    <mergeCell ref="P51:T51"/>
    <mergeCell ref="M53:O53"/>
    <mergeCell ref="P53:T53"/>
    <mergeCell ref="B51:D51"/>
    <mergeCell ref="B52:D52"/>
    <mergeCell ref="E52:L52"/>
    <mergeCell ref="M52:O52"/>
    <mergeCell ref="P52:T52"/>
    <mergeCell ref="B53:D53"/>
    <mergeCell ref="E53:L53"/>
    <mergeCell ref="E51:L51"/>
    <mergeCell ref="B54:D54"/>
    <mergeCell ref="E54:L54"/>
    <mergeCell ref="B55:T55"/>
    <mergeCell ref="B56:T56"/>
    <mergeCell ref="B66:Q66"/>
    <mergeCell ref="B67:T68"/>
    <mergeCell ref="B70:Q70"/>
    <mergeCell ref="C74:L74"/>
    <mergeCell ref="M74:Q74"/>
    <mergeCell ref="R74:T74"/>
    <mergeCell ref="M73:Q73"/>
    <mergeCell ref="R73:T73"/>
    <mergeCell ref="C71:L71"/>
    <mergeCell ref="M71:Q71"/>
    <mergeCell ref="R71:T71"/>
    <mergeCell ref="C72:L72"/>
    <mergeCell ref="M72:Q72"/>
    <mergeCell ref="R72:T72"/>
    <mergeCell ref="C73:L73"/>
    <mergeCell ref="C75:L75"/>
    <mergeCell ref="M75:Q75"/>
    <mergeCell ref="R75:T75"/>
    <mergeCell ref="C76:L76"/>
    <mergeCell ref="I96:M96"/>
    <mergeCell ref="N96:P96"/>
    <mergeCell ref="B95:C95"/>
    <mergeCell ref="D95:H95"/>
    <mergeCell ref="I95:M95"/>
    <mergeCell ref="N95:P95"/>
    <mergeCell ref="D96:H96"/>
    <mergeCell ref="M76:Q76"/>
    <mergeCell ref="R76:T76"/>
    <mergeCell ref="R77:T77"/>
    <mergeCell ref="E81:F81"/>
    <mergeCell ref="H81:I81"/>
    <mergeCell ref="J81:M81"/>
    <mergeCell ref="E82:F82"/>
    <mergeCell ref="H82:I82"/>
    <mergeCell ref="J82:M82"/>
    <mergeCell ref="F86:G86"/>
    <mergeCell ref="H86:I86"/>
    <mergeCell ref="K86:L86"/>
    <mergeCell ref="M86:N86"/>
    <mergeCell ref="L98:M98"/>
    <mergeCell ref="N98:P98"/>
    <mergeCell ref="B96:C96"/>
    <mergeCell ref="B97:C97"/>
    <mergeCell ref="D97:H97"/>
    <mergeCell ref="I97:M97"/>
    <mergeCell ref="N97:P97"/>
    <mergeCell ref="I98:K98"/>
    <mergeCell ref="D114:O114"/>
    <mergeCell ref="D112:O112"/>
    <mergeCell ref="P112:R112"/>
    <mergeCell ref="N107:P107"/>
    <mergeCell ref="N108:P108"/>
    <mergeCell ref="B111:C111"/>
    <mergeCell ref="D111:O111"/>
    <mergeCell ref="P111:R111"/>
    <mergeCell ref="P114:R114"/>
    <mergeCell ref="S111:T111"/>
    <mergeCell ref="S112:T112"/>
    <mergeCell ref="E132:H132"/>
    <mergeCell ref="I132:K132"/>
    <mergeCell ref="N132:Q132"/>
    <mergeCell ref="R132:T132"/>
    <mergeCell ref="E130:H130"/>
    <mergeCell ref="I130:K130"/>
    <mergeCell ref="B131:D131"/>
    <mergeCell ref="E131:H131"/>
    <mergeCell ref="I131:K131"/>
    <mergeCell ref="L131:M131"/>
    <mergeCell ref="L132:M132"/>
    <mergeCell ref="B132:D132"/>
    <mergeCell ref="N131:Q131"/>
    <mergeCell ref="R131:T131"/>
    <mergeCell ref="B116:C116"/>
    <mergeCell ref="B115:C115"/>
    <mergeCell ref="D115:O115"/>
    <mergeCell ref="P115:R115"/>
    <mergeCell ref="S115:T115"/>
    <mergeCell ref="D116:O116"/>
    <mergeCell ref="P116:R116"/>
    <mergeCell ref="S116:T116"/>
    <mergeCell ref="B133:D133"/>
    <mergeCell ref="E133:H133"/>
    <mergeCell ref="I133:K133"/>
    <mergeCell ref="L133:M133"/>
    <mergeCell ref="N133:Q133"/>
    <mergeCell ref="R133:T133"/>
    <mergeCell ref="E135:H135"/>
    <mergeCell ref="I135:K135"/>
    <mergeCell ref="R134:T134"/>
    <mergeCell ref="R135:T135"/>
    <mergeCell ref="B134:D134"/>
    <mergeCell ref="E134:H134"/>
    <mergeCell ref="I134:K134"/>
    <mergeCell ref="L134:M134"/>
    <mergeCell ref="N134:Q134"/>
    <mergeCell ref="L135:M135"/>
    <mergeCell ref="N140:Q140"/>
    <mergeCell ref="R140:T140"/>
    <mergeCell ref="R141:T141"/>
    <mergeCell ref="F147:L147"/>
    <mergeCell ref="O147:P147"/>
    <mergeCell ref="B151:T151"/>
    <mergeCell ref="E139:H139"/>
    <mergeCell ref="I139:K139"/>
    <mergeCell ref="B140:D140"/>
    <mergeCell ref="E140:H140"/>
    <mergeCell ref="I140:K140"/>
    <mergeCell ref="L140:M140"/>
    <mergeCell ref="D147:E147"/>
    <mergeCell ref="G158:N158"/>
    <mergeCell ref="G159:N159"/>
    <mergeCell ref="G161:N161"/>
    <mergeCell ref="G162:N162"/>
    <mergeCell ref="B148:L148"/>
    <mergeCell ref="B149:L150"/>
    <mergeCell ref="F153:G153"/>
    <mergeCell ref="J153:K153"/>
    <mergeCell ref="F154:G154"/>
    <mergeCell ref="J154:K154"/>
    <mergeCell ref="D158:E158"/>
    <mergeCell ref="B161:E161"/>
    <mergeCell ref="B165:H165"/>
    <mergeCell ref="B166:E166"/>
    <mergeCell ref="F166:T166"/>
    <mergeCell ref="B169:T169"/>
    <mergeCell ref="I171:N171"/>
    <mergeCell ref="Q171:R171"/>
    <mergeCell ref="C171:H171"/>
    <mergeCell ref="C172:H172"/>
    <mergeCell ref="I172:N172"/>
    <mergeCell ref="Q172:R172"/>
    <mergeCell ref="C173:H173"/>
    <mergeCell ref="I173:N173"/>
    <mergeCell ref="Q173:R173"/>
    <mergeCell ref="C174:H174"/>
    <mergeCell ref="I174:N174"/>
    <mergeCell ref="Q174:R174"/>
    <mergeCell ref="C175:H175"/>
    <mergeCell ref="I175:N175"/>
    <mergeCell ref="C176:H176"/>
    <mergeCell ref="I176:N176"/>
    <mergeCell ref="B188:T188"/>
    <mergeCell ref="B192:C192"/>
    <mergeCell ref="D192:E192"/>
    <mergeCell ref="F192:I192"/>
    <mergeCell ref="B193:C193"/>
    <mergeCell ref="D193:E193"/>
    <mergeCell ref="F193:I193"/>
    <mergeCell ref="B100:P100"/>
    <mergeCell ref="B101:M101"/>
    <mergeCell ref="N101:P101"/>
    <mergeCell ref="B102:M102"/>
    <mergeCell ref="N102:P102"/>
    <mergeCell ref="B103:M103"/>
    <mergeCell ref="N103:P103"/>
    <mergeCell ref="B104:M104"/>
    <mergeCell ref="N104:P104"/>
    <mergeCell ref="B105:M105"/>
    <mergeCell ref="N105:P105"/>
    <mergeCell ref="B106:M106"/>
    <mergeCell ref="N106:P106"/>
    <mergeCell ref="L107:M107"/>
    <mergeCell ref="B117:C117"/>
    <mergeCell ref="D117:O117"/>
    <mergeCell ref="P117:R117"/>
    <mergeCell ref="O86:P86"/>
    <mergeCell ref="D86:E86"/>
    <mergeCell ref="D87:E87"/>
    <mergeCell ref="F87:G87"/>
    <mergeCell ref="H87:I87"/>
    <mergeCell ref="K87:L87"/>
    <mergeCell ref="M87:N87"/>
    <mergeCell ref="O87:P87"/>
    <mergeCell ref="D89:E89"/>
    <mergeCell ref="F89:H89"/>
    <mergeCell ref="K89:M89"/>
    <mergeCell ref="N89:O89"/>
    <mergeCell ref="F90:H90"/>
    <mergeCell ref="K90:M90"/>
    <mergeCell ref="N90:O90"/>
    <mergeCell ref="I94:M94"/>
    <mergeCell ref="N94:P94"/>
    <mergeCell ref="D90:E90"/>
    <mergeCell ref="B93:C93"/>
    <mergeCell ref="D93:H93"/>
    <mergeCell ref="I93:M93"/>
    <mergeCell ref="N93:P93"/>
    <mergeCell ref="B94:C94"/>
    <mergeCell ref="D94:H94"/>
    <mergeCell ref="S114:T114"/>
    <mergeCell ref="B112:C112"/>
    <mergeCell ref="B113:C113"/>
    <mergeCell ref="D113:O113"/>
    <mergeCell ref="P113:R113"/>
    <mergeCell ref="S113:T113"/>
    <mergeCell ref="B114:C114"/>
    <mergeCell ref="S117:T117"/>
    <mergeCell ref="B118:C118"/>
    <mergeCell ref="D118:O118"/>
    <mergeCell ref="P118:R118"/>
    <mergeCell ref="S118:T118"/>
    <mergeCell ref="N125:Q125"/>
    <mergeCell ref="R125:T125"/>
    <mergeCell ref="Q119:R119"/>
    <mergeCell ref="S119:T119"/>
    <mergeCell ref="B120:S120"/>
    <mergeCell ref="B125:D125"/>
    <mergeCell ref="E125:H125"/>
    <mergeCell ref="I125:K125"/>
    <mergeCell ref="L125:M125"/>
    <mergeCell ref="B126:D126"/>
    <mergeCell ref="E126:H126"/>
    <mergeCell ref="I126:K126"/>
    <mergeCell ref="L126:M126"/>
    <mergeCell ref="N126:Q126"/>
    <mergeCell ref="R126:T126"/>
    <mergeCell ref="B128:S128"/>
    <mergeCell ref="L130:M130"/>
    <mergeCell ref="N130:Q130"/>
    <mergeCell ref="B129:D129"/>
    <mergeCell ref="E129:H129"/>
    <mergeCell ref="I129:K129"/>
    <mergeCell ref="L129:M129"/>
    <mergeCell ref="N129:Q129"/>
    <mergeCell ref="R129:T129"/>
    <mergeCell ref="B130:D130"/>
    <mergeCell ref="R130:T130"/>
    <mergeCell ref="B137:T137"/>
    <mergeCell ref="B135:D135"/>
    <mergeCell ref="B138:D138"/>
    <mergeCell ref="E138:H138"/>
    <mergeCell ref="I138:K138"/>
    <mergeCell ref="L138:M138"/>
    <mergeCell ref="N138:Q138"/>
    <mergeCell ref="B139:D139"/>
    <mergeCell ref="R139:T139"/>
    <mergeCell ref="R138:T138"/>
    <mergeCell ref="L139:M139"/>
    <mergeCell ref="N139:Q139"/>
    <mergeCell ref="C181:H181"/>
    <mergeCell ref="C182:H182"/>
    <mergeCell ref="C183:H183"/>
    <mergeCell ref="C184:H184"/>
    <mergeCell ref="C185:H185"/>
    <mergeCell ref="C186:H186"/>
    <mergeCell ref="I181:N181"/>
    <mergeCell ref="I182:N182"/>
    <mergeCell ref="I183:N183"/>
    <mergeCell ref="I184:N184"/>
    <mergeCell ref="I185:N185"/>
    <mergeCell ref="I186:N186"/>
    <mergeCell ref="C177:H177"/>
    <mergeCell ref="I177:N177"/>
    <mergeCell ref="C178:H178"/>
    <mergeCell ref="I178:N178"/>
    <mergeCell ref="C179:H179"/>
    <mergeCell ref="I179:N179"/>
    <mergeCell ref="I180:N180"/>
    <mergeCell ref="Q175:R175"/>
    <mergeCell ref="Q176:R176"/>
    <mergeCell ref="Q177:R177"/>
    <mergeCell ref="Q178:R178"/>
    <mergeCell ref="Q179:R179"/>
    <mergeCell ref="Q180:R180"/>
    <mergeCell ref="C180:H180"/>
    <mergeCell ref="Q181:R181"/>
    <mergeCell ref="Q182:R182"/>
    <mergeCell ref="Q183:R183"/>
    <mergeCell ref="Q184:R184"/>
    <mergeCell ref="Q185:R185"/>
    <mergeCell ref="Q186:R186"/>
    <mergeCell ref="N187:O187"/>
    <mergeCell ref="Q187:R187"/>
    <mergeCell ref="H227:M227"/>
    <mergeCell ref="N227:Q227"/>
    <mergeCell ref="N225:Q225"/>
    <mergeCell ref="R225:T225"/>
    <mergeCell ref="B194:T194"/>
    <mergeCell ref="B196:T196"/>
    <mergeCell ref="B200:T200"/>
    <mergeCell ref="B201:B202"/>
    <mergeCell ref="C201:H202"/>
    <mergeCell ref="C203:H203"/>
    <mergeCell ref="C204:H204"/>
    <mergeCell ref="C205:H205"/>
    <mergeCell ref="C206:H206"/>
    <mergeCell ref="C207:H207"/>
    <mergeCell ref="B208:D208"/>
    <mergeCell ref="B209:T209"/>
    <mergeCell ref="B226:G226"/>
    <mergeCell ref="H226:M226"/>
    <mergeCell ref="N226:Q226"/>
    <mergeCell ref="R226:T226"/>
    <mergeCell ref="R227:T227"/>
    <mergeCell ref="C214:H214"/>
    <mergeCell ref="I214:O214"/>
    <mergeCell ref="C215:H215"/>
    <mergeCell ref="I215:O215"/>
    <mergeCell ref="C216:H216"/>
    <mergeCell ref="I216:O216"/>
    <mergeCell ref="I217:O217"/>
    <mergeCell ref="I218:O218"/>
    <mergeCell ref="C217:H217"/>
    <mergeCell ref="C218:H218"/>
    <mergeCell ref="B219:D219"/>
    <mergeCell ref="B220:T220"/>
    <mergeCell ref="B223:T223"/>
    <mergeCell ref="B225:G225"/>
    <mergeCell ref="H225:M225"/>
    <mergeCell ref="R216:S216"/>
    <mergeCell ref="R217:S217"/>
    <mergeCell ref="R218:S218"/>
    <mergeCell ref="R219:S219"/>
    <mergeCell ref="N229:Q229"/>
    <mergeCell ref="R229:T229"/>
    <mergeCell ref="B227:G227"/>
    <mergeCell ref="B228:G228"/>
    <mergeCell ref="H228:M228"/>
    <mergeCell ref="N228:Q228"/>
    <mergeCell ref="R228:T228"/>
    <mergeCell ref="B229:G229"/>
    <mergeCell ref="H229:M229"/>
    <mergeCell ref="B242:J243"/>
    <mergeCell ref="K243:M243"/>
    <mergeCell ref="N243:Q243"/>
    <mergeCell ref="R243:T243"/>
    <mergeCell ref="K235:N235"/>
    <mergeCell ref="O235:Q235"/>
    <mergeCell ref="B234:E234"/>
    <mergeCell ref="F234:J234"/>
    <mergeCell ref="K234:N234"/>
    <mergeCell ref="O234:Q234"/>
    <mergeCell ref="R234:T234"/>
    <mergeCell ref="F235:J235"/>
    <mergeCell ref="R235:T235"/>
    <mergeCell ref="B235:E235"/>
    <mergeCell ref="R201:T201"/>
    <mergeCell ref="R202:S202"/>
    <mergeCell ref="R203:S203"/>
    <mergeCell ref="R204:S204"/>
    <mergeCell ref="R205:S205"/>
    <mergeCell ref="R206:S206"/>
    <mergeCell ref="R207:S207"/>
    <mergeCell ref="R208:S208"/>
    <mergeCell ref="I201:O202"/>
    <mergeCell ref="P201:Q201"/>
    <mergeCell ref="I203:O203"/>
    <mergeCell ref="I204:O204"/>
    <mergeCell ref="I205:O205"/>
    <mergeCell ref="I206:O206"/>
    <mergeCell ref="I207:O207"/>
    <mergeCell ref="B211:T211"/>
    <mergeCell ref="B212:B213"/>
    <mergeCell ref="C212:H213"/>
    <mergeCell ref="B244:J244"/>
    <mergeCell ref="B245:J245"/>
    <mergeCell ref="K245:M245"/>
    <mergeCell ref="N245:Q245"/>
    <mergeCell ref="R245:T245"/>
    <mergeCell ref="B248:L248"/>
    <mergeCell ref="K244:M244"/>
    <mergeCell ref="N244:Q244"/>
    <mergeCell ref="R244:T244"/>
    <mergeCell ref="I212:O213"/>
    <mergeCell ref="P212:Q212"/>
    <mergeCell ref="R212:T212"/>
    <mergeCell ref="R213:S213"/>
    <mergeCell ref="R214:S214"/>
    <mergeCell ref="R215:S215"/>
    <mergeCell ref="B236:E236"/>
    <mergeCell ref="F236:J236"/>
    <mergeCell ref="K236:N236"/>
    <mergeCell ref="O236:Q236"/>
    <mergeCell ref="R236:T236"/>
    <mergeCell ref="K242:T242"/>
    <mergeCell ref="B249:L249"/>
    <mergeCell ref="J253:L253"/>
    <mergeCell ref="M253:T253"/>
    <mergeCell ref="C251:I251"/>
    <mergeCell ref="J251:L251"/>
    <mergeCell ref="M251:T251"/>
    <mergeCell ref="C252:I252"/>
    <mergeCell ref="J252:L252"/>
    <mergeCell ref="M252:T252"/>
    <mergeCell ref="C253:I253"/>
    <mergeCell ref="C254:I254"/>
    <mergeCell ref="J254:L254"/>
    <mergeCell ref="M254:T254"/>
    <mergeCell ref="B257:S257"/>
    <mergeCell ref="K258:N259"/>
    <mergeCell ref="O258:T258"/>
    <mergeCell ref="S259:T259"/>
    <mergeCell ref="O261:P261"/>
    <mergeCell ref="O262:P262"/>
    <mergeCell ref="Q262:R262"/>
    <mergeCell ref="S262:T262"/>
    <mergeCell ref="O259:P259"/>
    <mergeCell ref="Q259:R259"/>
    <mergeCell ref="O260:P260"/>
    <mergeCell ref="Q260:R260"/>
    <mergeCell ref="S260:T260"/>
    <mergeCell ref="Q261:R261"/>
    <mergeCell ref="S261:T261"/>
    <mergeCell ref="B258:J259"/>
    <mergeCell ref="C260:J260"/>
    <mergeCell ref="K260:N260"/>
    <mergeCell ref="C261:J261"/>
    <mergeCell ref="K261:N261"/>
    <mergeCell ref="C262:J262"/>
    <mergeCell ref="K262:N262"/>
    <mergeCell ref="O264:P264"/>
    <mergeCell ref="Q264:R264"/>
    <mergeCell ref="M276:N276"/>
    <mergeCell ref="O276:Q276"/>
    <mergeCell ref="B275:J275"/>
    <mergeCell ref="K275:L275"/>
    <mergeCell ref="M275:N275"/>
    <mergeCell ref="O275:Q275"/>
    <mergeCell ref="R275:T275"/>
    <mergeCell ref="K276:L276"/>
    <mergeCell ref="R276:T276"/>
    <mergeCell ref="B276:J276"/>
    <mergeCell ref="C263:J263"/>
    <mergeCell ref="K263:N263"/>
    <mergeCell ref="O263:P263"/>
    <mergeCell ref="Q263:R263"/>
    <mergeCell ref="S263:T263"/>
    <mergeCell ref="K264:N264"/>
    <mergeCell ref="S264:T264"/>
    <mergeCell ref="C264:J264"/>
    <mergeCell ref="B266:T266"/>
    <mergeCell ref="K267:T267"/>
    <mergeCell ref="K268:L268"/>
    <mergeCell ref="M268:N268"/>
    <mergeCell ref="O268:P268"/>
    <mergeCell ref="R268:S268"/>
    <mergeCell ref="R269:S269"/>
    <mergeCell ref="R270:S270"/>
    <mergeCell ref="B267:J268"/>
    <mergeCell ref="B269:J269"/>
    <mergeCell ref="K269:L269"/>
    <mergeCell ref="M269:N269"/>
    <mergeCell ref="O269:P269"/>
    <mergeCell ref="B270:J270"/>
    <mergeCell ref="O270:P270"/>
    <mergeCell ref="B279:L279"/>
    <mergeCell ref="B281:T287"/>
    <mergeCell ref="B290:T294"/>
    <mergeCell ref="B296:T296"/>
    <mergeCell ref="F298:G298"/>
    <mergeCell ref="I298:J298"/>
    <mergeCell ref="K298:N298"/>
    <mergeCell ref="B301:T301"/>
    <mergeCell ref="B304:C304"/>
    <mergeCell ref="D304:G304"/>
    <mergeCell ref="H304:T305"/>
    <mergeCell ref="D305:E305"/>
    <mergeCell ref="F305:G305"/>
    <mergeCell ref="O274:Q274"/>
    <mergeCell ref="R274:T274"/>
    <mergeCell ref="K270:L270"/>
    <mergeCell ref="M270:N270"/>
    <mergeCell ref="B272:T272"/>
    <mergeCell ref="B273:J274"/>
    <mergeCell ref="K273:T273"/>
    <mergeCell ref="K274:L274"/>
    <mergeCell ref="M274:N274"/>
    <mergeCell ref="D306:E306"/>
    <mergeCell ref="F306:G306"/>
    <mergeCell ref="H306:T306"/>
    <mergeCell ref="B309:F309"/>
    <mergeCell ref="B310:T310"/>
    <mergeCell ref="B312:T312"/>
    <mergeCell ref="B313:E313"/>
    <mergeCell ref="B325:E325"/>
    <mergeCell ref="B326:E326"/>
    <mergeCell ref="S316:T316"/>
    <mergeCell ref="B314:E314"/>
    <mergeCell ref="F314:R314"/>
    <mergeCell ref="S314:T314"/>
    <mergeCell ref="B315:E315"/>
    <mergeCell ref="F315:R315"/>
    <mergeCell ref="S315:T315"/>
    <mergeCell ref="B316:E316"/>
    <mergeCell ref="F313:R313"/>
    <mergeCell ref="S313:T313"/>
    <mergeCell ref="F317:R317"/>
    <mergeCell ref="F316:R316"/>
    <mergeCell ref="G309:T309"/>
    <mergeCell ref="B327:E327"/>
    <mergeCell ref="F327:R327"/>
    <mergeCell ref="S327:T327"/>
    <mergeCell ref="F328:R328"/>
    <mergeCell ref="S328:T328"/>
    <mergeCell ref="S317:T317"/>
    <mergeCell ref="B318:E318"/>
    <mergeCell ref="F318:R318"/>
    <mergeCell ref="S318:T318"/>
    <mergeCell ref="B319:E319"/>
    <mergeCell ref="F326:R326"/>
    <mergeCell ref="S326:T326"/>
    <mergeCell ref="B320:E320"/>
    <mergeCell ref="F320:R320"/>
    <mergeCell ref="S320:T320"/>
    <mergeCell ref="S321:T321"/>
    <mergeCell ref="B324:T324"/>
    <mergeCell ref="F325:R325"/>
    <mergeCell ref="S325:T325"/>
    <mergeCell ref="F319:R319"/>
    <mergeCell ref="S319:T319"/>
    <mergeCell ref="B317:E317"/>
    <mergeCell ref="B328:E328"/>
    <mergeCell ref="B329:E329"/>
    <mergeCell ref="B330:E330"/>
    <mergeCell ref="F330:R330"/>
    <mergeCell ref="S330:T330"/>
    <mergeCell ref="F331:R331"/>
    <mergeCell ref="S331:T331"/>
    <mergeCell ref="F329:R329"/>
    <mergeCell ref="S329:T329"/>
    <mergeCell ref="B360:R360"/>
    <mergeCell ref="B339:E339"/>
    <mergeCell ref="B340:E340"/>
    <mergeCell ref="F335:R335"/>
    <mergeCell ref="S335:T335"/>
    <mergeCell ref="B336:E336"/>
    <mergeCell ref="F336:R336"/>
    <mergeCell ref="S336:T336"/>
    <mergeCell ref="F337:R337"/>
    <mergeCell ref="S337:T337"/>
    <mergeCell ref="F338:R338"/>
    <mergeCell ref="S338:T338"/>
    <mergeCell ref="F339:R339"/>
    <mergeCell ref="S339:T339"/>
    <mergeCell ref="F340:R340"/>
    <mergeCell ref="B335:E335"/>
    <mergeCell ref="B361:R361"/>
    <mergeCell ref="S361:T361"/>
    <mergeCell ref="B362:R362"/>
    <mergeCell ref="S362:T362"/>
    <mergeCell ref="B363:R363"/>
    <mergeCell ref="S363:T363"/>
    <mergeCell ref="B364:R364"/>
    <mergeCell ref="S364:T364"/>
    <mergeCell ref="B365:R365"/>
    <mergeCell ref="S365:T365"/>
    <mergeCell ref="B366:R366"/>
    <mergeCell ref="S366:T366"/>
    <mergeCell ref="S367:T367"/>
    <mergeCell ref="L412:T412"/>
    <mergeCell ref="L413:T413"/>
    <mergeCell ref="C414:H414"/>
    <mergeCell ref="L414:T414"/>
    <mergeCell ref="R372:T372"/>
    <mergeCell ref="S368:T368"/>
    <mergeCell ref="S369:T369"/>
    <mergeCell ref="B370:T370"/>
    <mergeCell ref="B371:O371"/>
    <mergeCell ref="P371:Q371"/>
    <mergeCell ref="R371:T371"/>
    <mergeCell ref="B372:O372"/>
    <mergeCell ref="P375:Q375"/>
    <mergeCell ref="R375:T375"/>
    <mergeCell ref="P376:Q376"/>
    <mergeCell ref="R376:T376"/>
    <mergeCell ref="B373:O373"/>
    <mergeCell ref="P373:Q373"/>
    <mergeCell ref="R373:T373"/>
    <mergeCell ref="B374:O374"/>
    <mergeCell ref="P374:Q374"/>
    <mergeCell ref="L415:T415"/>
    <mergeCell ref="B417:T417"/>
    <mergeCell ref="D419:E419"/>
    <mergeCell ref="B420:T420"/>
    <mergeCell ref="B421:K421"/>
    <mergeCell ref="B424:T431"/>
    <mergeCell ref="B432:T432"/>
    <mergeCell ref="B433:T433"/>
    <mergeCell ref="B434:T434"/>
    <mergeCell ref="B422:T422"/>
    <mergeCell ref="B423:T423"/>
    <mergeCell ref="B331:E331"/>
    <mergeCell ref="B332:E332"/>
    <mergeCell ref="B333:E333"/>
    <mergeCell ref="F333:R333"/>
    <mergeCell ref="S333:T333"/>
    <mergeCell ref="F334:R334"/>
    <mergeCell ref="S334:T334"/>
    <mergeCell ref="B337:E337"/>
    <mergeCell ref="B338:E338"/>
    <mergeCell ref="F332:R332"/>
    <mergeCell ref="S332:T332"/>
    <mergeCell ref="B334:E334"/>
    <mergeCell ref="S340:T340"/>
    <mergeCell ref="S341:T341"/>
    <mergeCell ref="B344:R344"/>
    <mergeCell ref="S344:T344"/>
    <mergeCell ref="B345:R345"/>
    <mergeCell ref="S345:T345"/>
    <mergeCell ref="B346:R346"/>
    <mergeCell ref="S346:T346"/>
    <mergeCell ref="S347:T347"/>
    <mergeCell ref="B347:R347"/>
    <mergeCell ref="B348:R348"/>
    <mergeCell ref="S348:T348"/>
    <mergeCell ref="B349:R349"/>
    <mergeCell ref="S349:T349"/>
    <mergeCell ref="Q350:R350"/>
    <mergeCell ref="S350:T350"/>
    <mergeCell ref="E445:K445"/>
    <mergeCell ref="E447:K447"/>
    <mergeCell ref="B449:T449"/>
    <mergeCell ref="B352:R352"/>
    <mergeCell ref="S352:T352"/>
    <mergeCell ref="B353:R353"/>
    <mergeCell ref="S353:T353"/>
    <mergeCell ref="B354:R354"/>
    <mergeCell ref="S354:T354"/>
    <mergeCell ref="S355:T355"/>
    <mergeCell ref="B355:R355"/>
    <mergeCell ref="B356:R356"/>
    <mergeCell ref="S356:T356"/>
    <mergeCell ref="S357:T357"/>
    <mergeCell ref="S358:T358"/>
    <mergeCell ref="B359:E359"/>
    <mergeCell ref="S360:T360"/>
    <mergeCell ref="P372:Q372"/>
    <mergeCell ref="B451:T451"/>
    <mergeCell ref="D453:L453"/>
    <mergeCell ref="B459:T459"/>
    <mergeCell ref="F436:K436"/>
    <mergeCell ref="E437:K437"/>
    <mergeCell ref="F438:K438"/>
    <mergeCell ref="M438:Q438"/>
    <mergeCell ref="E439:K439"/>
    <mergeCell ref="E441:K441"/>
    <mergeCell ref="E443:K443"/>
    <mergeCell ref="M436:Q436"/>
    <mergeCell ref="R374:T374"/>
    <mergeCell ref="B375:O375"/>
    <mergeCell ref="C387:H387"/>
    <mergeCell ref="C389:H389"/>
    <mergeCell ref="B378:O378"/>
    <mergeCell ref="P378:Q378"/>
    <mergeCell ref="B379:O379"/>
    <mergeCell ref="P379:Q379"/>
    <mergeCell ref="B381:T381"/>
    <mergeCell ref="L387:T387"/>
    <mergeCell ref="L388:T388"/>
    <mergeCell ref="C394:H394"/>
    <mergeCell ref="C397:H397"/>
    <mergeCell ref="L389:T389"/>
    <mergeCell ref="L390:T390"/>
    <mergeCell ref="C392:H392"/>
    <mergeCell ref="L392:T392"/>
    <mergeCell ref="L393:T393"/>
    <mergeCell ref="L394:T394"/>
    <mergeCell ref="L395:T395"/>
    <mergeCell ref="C402:H402"/>
    <mergeCell ref="C404:H404"/>
    <mergeCell ref="L397:T397"/>
    <mergeCell ref="L398:T398"/>
    <mergeCell ref="C399:H399"/>
    <mergeCell ref="L399:T399"/>
    <mergeCell ref="L400:T400"/>
    <mergeCell ref="L402:T402"/>
    <mergeCell ref="L403:T403"/>
    <mergeCell ref="C409:H409"/>
    <mergeCell ref="C412:H412"/>
    <mergeCell ref="L404:T404"/>
    <mergeCell ref="L405:T405"/>
    <mergeCell ref="C407:H407"/>
    <mergeCell ref="L407:T407"/>
    <mergeCell ref="L408:T408"/>
    <mergeCell ref="L409:T409"/>
    <mergeCell ref="L410:T410"/>
  </mergeCells>
  <dataValidations count="5">
    <dataValidation type="list" allowBlank="1" showErrorMessage="1" sqref="B67">
      <formula1>$AB$2:$AB$575</formula1>
    </dataValidation>
    <dataValidation type="list" allowBlank="1" showErrorMessage="1" sqref="G12">
      <formula1>ENTIDAD</formula1>
    </dataValidation>
    <dataValidation type="list" allowBlank="1" showErrorMessage="1" sqref="P379">
      <formula1>$U$378:$U$380</formula1>
    </dataValidation>
    <dataValidation type="list" allowBlank="1" showErrorMessage="1" sqref="G29">
      <formula1>$L$28:$L$30</formula1>
    </dataValidation>
    <dataValidation type="list" allowBlank="1" showErrorMessage="1" sqref="O12">
      <formula1>INDIRECT($G$12)</formula1>
    </dataValidation>
  </dataValidations>
  <printOptions horizontalCentered="1"/>
  <pageMargins left="0.59055118110236227" right="0.39370078740157483" top="0.27559055118110237" bottom="0.43307086614173229" header="0" footer="0"/>
  <pageSetup scale="76" orientation="landscape" r:id="rId1"/>
  <headerFooter>
    <oddFooter>&amp;C&amp;A; &amp;P de</oddFooter>
  </headerFooter>
  <rowBreaks count="12" manualBreakCount="12">
    <brk id="46" max="20" man="1"/>
    <brk id="65" max="20" man="1"/>
    <brk id="90" max="20" man="1"/>
    <brk id="121" max="20" man="1"/>
    <brk id="163" max="20" man="1"/>
    <brk id="188" max="20" man="1"/>
    <brk id="221" max="20" man="1"/>
    <brk id="255" max="20" man="1"/>
    <brk id="295" max="20" man="1"/>
    <brk id="341" max="20" man="1"/>
    <brk id="382" max="20" man="1"/>
    <brk id="46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2.140625" customWidth="1"/>
    <col min="2" max="2" width="10.7109375" customWidth="1"/>
    <col min="3" max="3" width="11.140625" customWidth="1"/>
    <col min="4" max="4" width="9.28515625" customWidth="1"/>
    <col min="5" max="5" width="21.140625" customWidth="1"/>
    <col min="6" max="6" width="9.7109375" customWidth="1"/>
    <col min="7" max="7" width="11.42578125" customWidth="1"/>
    <col min="8" max="8" width="2.85546875" customWidth="1"/>
    <col min="9" max="9" width="14.42578125" customWidth="1"/>
    <col min="10" max="10" width="12.5703125" customWidth="1"/>
    <col min="11" max="11" width="11.28515625" customWidth="1"/>
    <col min="12" max="12" width="13.42578125" customWidth="1"/>
    <col min="13" max="26" width="10.7109375" customWidth="1"/>
  </cols>
  <sheetData>
    <row r="1" spans="1:26" ht="12.75" customHeight="1"/>
    <row r="2" spans="1:26" ht="12.75" customHeight="1"/>
    <row r="3" spans="1:26" ht="12.75" customHeight="1"/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2.75" customHeight="1">
      <c r="A6" s="1"/>
      <c r="C6" s="4"/>
      <c r="D6" s="588" t="s">
        <v>1056</v>
      </c>
      <c r="E6" s="404"/>
      <c r="F6" s="404"/>
      <c r="G6" s="404"/>
      <c r="H6" s="404"/>
      <c r="I6" s="404"/>
      <c r="J6" s="404"/>
      <c r="K6" s="405"/>
      <c r="L6" s="4"/>
      <c r="M6" s="1"/>
    </row>
    <row r="7" spans="1:26" ht="15" customHeight="1">
      <c r="A7" s="1"/>
      <c r="B7" s="589" t="s">
        <v>3</v>
      </c>
      <c r="C7" s="404"/>
      <c r="D7" s="404"/>
      <c r="E7" s="404"/>
      <c r="F7" s="404"/>
      <c r="G7" s="404"/>
      <c r="H7" s="404"/>
      <c r="I7" s="404"/>
      <c r="J7" s="404"/>
      <c r="K7" s="404"/>
      <c r="L7" s="405"/>
      <c r="M7" s="1"/>
    </row>
    <row r="8" spans="1:26" ht="12.75" customHeight="1">
      <c r="B8" s="5"/>
      <c r="C8" s="5"/>
      <c r="D8" s="5"/>
      <c r="E8" s="5"/>
      <c r="F8" s="5"/>
      <c r="G8" s="5"/>
      <c r="H8" s="5"/>
      <c r="I8" s="5"/>
      <c r="J8" s="590" t="s">
        <v>5</v>
      </c>
      <c r="K8" s="405"/>
      <c r="L8" s="5"/>
    </row>
    <row r="9" spans="1:26" ht="12.75" customHeight="1">
      <c r="L9" s="8"/>
    </row>
    <row r="10" spans="1:26" ht="12.75" customHeight="1">
      <c r="B10" s="598" t="s">
        <v>2</v>
      </c>
      <c r="C10" s="404"/>
      <c r="D10" s="405"/>
      <c r="E10" s="591" t="str">
        <f>VLOOKUP(B10,'FA-4'!B12:J12,6,9)</f>
        <v>ZACATECAS</v>
      </c>
      <c r="F10" s="593" t="s">
        <v>4</v>
      </c>
      <c r="G10" s="405"/>
      <c r="H10" s="594"/>
      <c r="I10" s="595"/>
      <c r="J10" s="3"/>
      <c r="K10" s="10"/>
      <c r="L10" s="600"/>
    </row>
    <row r="11" spans="1:26" ht="12.75" customHeight="1">
      <c r="B11" s="5"/>
      <c r="C11" s="5"/>
      <c r="D11" s="5"/>
      <c r="E11" s="592"/>
      <c r="F11" s="5"/>
      <c r="G11" s="5"/>
      <c r="H11" s="596"/>
      <c r="I11" s="597"/>
      <c r="K11" s="5"/>
      <c r="L11" s="601"/>
    </row>
    <row r="12" spans="1:26" ht="12.75" customHeight="1">
      <c r="B12" s="5"/>
      <c r="C12" s="5"/>
      <c r="D12" s="5"/>
      <c r="E12" s="5"/>
      <c r="F12" s="5"/>
      <c r="G12" s="5"/>
      <c r="J12" s="5"/>
      <c r="K12" s="5"/>
      <c r="L12" s="5"/>
    </row>
    <row r="13" spans="1:26" ht="12.75" customHeight="1">
      <c r="B13" s="5"/>
      <c r="C13" s="15"/>
      <c r="D13" s="15"/>
      <c r="E13" s="16"/>
      <c r="F13" s="16"/>
      <c r="G13" s="16"/>
      <c r="H13" s="16"/>
      <c r="I13" s="5"/>
      <c r="J13" s="5"/>
      <c r="K13" s="5"/>
      <c r="L13" s="15"/>
    </row>
    <row r="14" spans="1:26" ht="20.25" customHeight="1">
      <c r="A14" s="6"/>
      <c r="B14" s="599" t="s">
        <v>9</v>
      </c>
      <c r="C14" s="404"/>
      <c r="D14" s="405"/>
      <c r="E14" s="603"/>
      <c r="F14" s="391"/>
      <c r="G14" s="391"/>
      <c r="H14" s="391"/>
      <c r="I14" s="391"/>
      <c r="J14" s="391"/>
      <c r="K14" s="391"/>
      <c r="L14" s="391"/>
      <c r="M14" s="392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>
      <c r="B15" s="20"/>
      <c r="C15" s="5"/>
      <c r="D15" s="5"/>
      <c r="E15" s="21"/>
      <c r="F15" s="23"/>
      <c r="G15" s="23"/>
      <c r="H15" s="21"/>
      <c r="I15" s="23"/>
      <c r="J15" s="23"/>
      <c r="K15" s="21"/>
      <c r="L15" s="1"/>
    </row>
    <row r="16" spans="1:26" ht="12.75" customHeight="1">
      <c r="B16" s="389" t="s">
        <v>1064</v>
      </c>
      <c r="C16" s="369"/>
      <c r="D16" s="369"/>
      <c r="E16" s="370"/>
      <c r="F16" s="26" t="s">
        <v>20</v>
      </c>
      <c r="G16" s="29"/>
      <c r="H16" s="30"/>
      <c r="I16" s="32" t="s">
        <v>29</v>
      </c>
      <c r="J16" s="33"/>
      <c r="K16" s="34" t="s">
        <v>30</v>
      </c>
      <c r="L16" s="602"/>
      <c r="M16" s="392"/>
    </row>
    <row r="17" spans="2:13" ht="15" customHeight="1">
      <c r="B17" s="37"/>
      <c r="C17" s="24"/>
      <c r="D17" s="24"/>
      <c r="E17" s="39"/>
      <c r="F17" s="30"/>
      <c r="G17" s="40"/>
      <c r="H17" s="30"/>
      <c r="I17" s="30"/>
      <c r="J17" s="42"/>
      <c r="K17" s="32" t="s">
        <v>32</v>
      </c>
      <c r="L17" s="602" t="s">
        <v>33</v>
      </c>
      <c r="M17" s="392"/>
    </row>
    <row r="18" spans="2:13" ht="12.75" customHeight="1">
      <c r="B18" s="584" t="s">
        <v>1049</v>
      </c>
      <c r="C18" s="404"/>
      <c r="D18" s="404"/>
      <c r="E18" s="404"/>
      <c r="F18" s="404"/>
      <c r="G18" s="404"/>
      <c r="H18" s="404"/>
      <c r="I18" s="404"/>
      <c r="J18" s="404"/>
      <c r="K18" s="404"/>
      <c r="L18" s="405"/>
      <c r="M18" s="3"/>
    </row>
    <row r="19" spans="2:13" ht="12.75" customHeight="1">
      <c r="B19" s="585" t="s">
        <v>34</v>
      </c>
      <c r="C19" s="404"/>
      <c r="D19" s="404"/>
      <c r="E19" s="404"/>
      <c r="F19" s="404"/>
      <c r="G19" s="404"/>
      <c r="H19" s="404"/>
      <c r="I19" s="404"/>
      <c r="J19" s="404"/>
      <c r="K19" s="404"/>
      <c r="L19" s="405"/>
      <c r="M19" s="3"/>
    </row>
    <row r="20" spans="2:13" ht="12.75" customHeight="1">
      <c r="B20" s="586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34"/>
    </row>
    <row r="21" spans="2:13" ht="12.75" customHeight="1">
      <c r="B21" s="43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6"/>
    </row>
    <row r="22" spans="2:13" ht="15" customHeight="1">
      <c r="B22" s="43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6"/>
    </row>
    <row r="23" spans="2:13" ht="15" customHeight="1">
      <c r="B23" s="43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6"/>
    </row>
    <row r="24" spans="2:13" ht="15" hidden="1" customHeight="1">
      <c r="B24" s="43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6"/>
    </row>
    <row r="25" spans="2:13" ht="15" hidden="1" customHeight="1">
      <c r="B25" s="43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6"/>
    </row>
    <row r="26" spans="2:13" ht="12.75" customHeight="1">
      <c r="B26" s="43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6"/>
    </row>
    <row r="27" spans="2:13" ht="12.75" customHeight="1">
      <c r="B27" s="436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28"/>
    </row>
    <row r="28" spans="2:13" ht="12.75" customHeight="1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3"/>
    </row>
    <row r="29" spans="2:13" ht="12.75" customHeight="1">
      <c r="B29" s="584" t="s">
        <v>1044</v>
      </c>
      <c r="C29" s="404"/>
      <c r="D29" s="404"/>
      <c r="E29" s="404"/>
      <c r="F29" s="404"/>
      <c r="G29" s="404"/>
      <c r="H29" s="404"/>
      <c r="I29" s="404"/>
      <c r="J29" s="404"/>
      <c r="K29" s="404"/>
      <c r="L29" s="405"/>
      <c r="M29" s="3"/>
    </row>
    <row r="30" spans="2:13" ht="39.75" customHeight="1">
      <c r="B30" s="587" t="s">
        <v>1045</v>
      </c>
      <c r="C30" s="404"/>
      <c r="D30" s="404"/>
      <c r="E30" s="404"/>
      <c r="F30" s="404"/>
      <c r="G30" s="404"/>
      <c r="H30" s="404"/>
      <c r="I30" s="404"/>
      <c r="J30" s="404"/>
      <c r="K30" s="404"/>
      <c r="L30" s="405"/>
      <c r="M30" s="3"/>
    </row>
    <row r="31" spans="2:13" ht="15" customHeight="1">
      <c r="B31" s="579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34"/>
    </row>
    <row r="32" spans="2:13" ht="15" customHeight="1">
      <c r="B32" s="43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6"/>
    </row>
    <row r="33" spans="2:13" ht="15" customHeight="1">
      <c r="B33" s="43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6"/>
    </row>
    <row r="34" spans="2:13" ht="15" customHeight="1">
      <c r="B34" s="43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6"/>
    </row>
    <row r="35" spans="2:13" ht="12.75" customHeight="1">
      <c r="B35" s="43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6"/>
    </row>
    <row r="36" spans="2:13" ht="19.5" customHeight="1">
      <c r="B36" s="435"/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6"/>
    </row>
    <row r="37" spans="2:13" ht="15" hidden="1" customHeight="1">
      <c r="B37" s="43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6"/>
    </row>
    <row r="38" spans="2:13" ht="12.75" hidden="1" customHeight="1">
      <c r="B38" s="43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6"/>
    </row>
    <row r="39" spans="2:13" ht="12.75" hidden="1" customHeight="1">
      <c r="B39" s="43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6"/>
    </row>
    <row r="40" spans="2:13" ht="12.75" hidden="1" customHeight="1">
      <c r="B40" s="435"/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6"/>
    </row>
    <row r="41" spans="2:13" ht="12.75" hidden="1" customHeight="1">
      <c r="B41" s="435"/>
      <c r="C41" s="395"/>
      <c r="D41" s="395"/>
      <c r="E41" s="395"/>
      <c r="F41" s="395"/>
      <c r="G41" s="395"/>
      <c r="H41" s="395"/>
      <c r="I41" s="395"/>
      <c r="J41" s="395"/>
      <c r="K41" s="395"/>
      <c r="L41" s="395"/>
      <c r="M41" s="396"/>
    </row>
    <row r="42" spans="2:13" ht="12.75" hidden="1" customHeight="1">
      <c r="B42" s="43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6"/>
    </row>
    <row r="43" spans="2:13" ht="12.75" customHeight="1">
      <c r="B43" s="436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28"/>
    </row>
    <row r="44" spans="2:13" ht="12.7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ht="30" customHeight="1">
      <c r="B45" s="580" t="s">
        <v>1046</v>
      </c>
      <c r="C45" s="404"/>
      <c r="D45" s="404"/>
      <c r="E45" s="404"/>
      <c r="F45" s="404"/>
      <c r="G45" s="404"/>
      <c r="H45" s="404"/>
      <c r="I45" s="404"/>
      <c r="J45" s="404"/>
      <c r="K45" s="404"/>
      <c r="L45" s="405"/>
      <c r="M45" s="3"/>
    </row>
    <row r="46" spans="2:13" ht="12.75" customHeight="1">
      <c r="B46" s="57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34"/>
    </row>
    <row r="47" spans="2:13" ht="12.75" customHeight="1">
      <c r="B47" s="435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396"/>
    </row>
    <row r="48" spans="2:13" ht="12.75" customHeight="1">
      <c r="B48" s="435"/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6"/>
    </row>
    <row r="49" spans="2:14" ht="12.75" hidden="1" customHeight="1">
      <c r="B49" s="43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6"/>
    </row>
    <row r="50" spans="2:14" ht="12.75" hidden="1" customHeight="1">
      <c r="B50" s="435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6"/>
    </row>
    <row r="51" spans="2:14" ht="12.75" hidden="1" customHeight="1">
      <c r="B51" s="43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6"/>
    </row>
    <row r="52" spans="2:14" ht="12.75" hidden="1" customHeight="1">
      <c r="B52" s="43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6"/>
    </row>
    <row r="53" spans="2:14" ht="12.75" hidden="1" customHeight="1">
      <c r="B53" s="43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6"/>
    </row>
    <row r="54" spans="2:14" ht="12.75" hidden="1" customHeight="1">
      <c r="B54" s="43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6"/>
    </row>
    <row r="55" spans="2:14" ht="12.75" hidden="1" customHeight="1">
      <c r="B55" s="43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6"/>
    </row>
    <row r="56" spans="2:14" ht="12.75" hidden="1" customHeight="1">
      <c r="B56" s="435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6"/>
    </row>
    <row r="57" spans="2:14" ht="12.75" customHeight="1">
      <c r="B57" s="43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6"/>
    </row>
    <row r="58" spans="2:14" ht="12.75" customHeight="1">
      <c r="B58" s="43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6"/>
    </row>
    <row r="59" spans="2:14" ht="12.75" customHeight="1">
      <c r="B59" s="43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6"/>
    </row>
    <row r="60" spans="2:14" ht="12.75" hidden="1" customHeight="1">
      <c r="B60" s="43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6"/>
    </row>
    <row r="61" spans="2:14" ht="12.75" hidden="1" customHeight="1">
      <c r="B61" s="43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6"/>
    </row>
    <row r="62" spans="2:14" ht="12.75" customHeight="1">
      <c r="B62" s="436"/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428"/>
    </row>
    <row r="63" spans="2:14" ht="12.75" customHeight="1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2:14" ht="12.75" customHeight="1">
      <c r="B64" s="583" t="s">
        <v>1047</v>
      </c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66"/>
      <c r="N64" s="66"/>
    </row>
    <row r="65" spans="2:14" ht="12.75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4" ht="12.75" customHeight="1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8"/>
      <c r="N66" s="68"/>
    </row>
    <row r="67" spans="2:14" ht="12.75" customHeight="1">
      <c r="B67" s="67"/>
      <c r="C67" s="67"/>
      <c r="D67" s="67"/>
      <c r="E67" s="67"/>
      <c r="F67" s="67"/>
      <c r="G67" s="67"/>
      <c r="H67" s="67"/>
      <c r="I67" s="67"/>
      <c r="J67" s="3"/>
      <c r="K67" s="3"/>
      <c r="L67" s="3"/>
    </row>
    <row r="68" spans="2:14" ht="12.75" customHeight="1">
      <c r="B68" s="68"/>
      <c r="C68" s="582">
        <f>+E14</f>
        <v>0</v>
      </c>
      <c r="D68" s="407"/>
      <c r="E68" s="407"/>
      <c r="F68" s="407"/>
      <c r="G68" s="407"/>
      <c r="H68" s="68"/>
      <c r="I68" s="68"/>
      <c r="J68" s="71"/>
      <c r="K68" s="71"/>
      <c r="L68" s="71"/>
      <c r="M68" s="68"/>
      <c r="N68" s="68"/>
    </row>
    <row r="69" spans="2:14" ht="12.75" customHeight="1">
      <c r="B69" s="67"/>
      <c r="C69" s="581"/>
      <c r="D69" s="395"/>
      <c r="E69" s="395"/>
      <c r="F69" s="395"/>
      <c r="G69" s="395"/>
      <c r="H69" s="3"/>
      <c r="I69" s="3"/>
      <c r="J69" s="3"/>
      <c r="K69" s="3"/>
      <c r="L69" s="3"/>
    </row>
    <row r="70" spans="2:14" ht="12.75" customHeight="1">
      <c r="B70" s="583" t="s">
        <v>57</v>
      </c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68"/>
      <c r="N70" s="68"/>
    </row>
    <row r="71" spans="2:14" ht="27" customHeight="1">
      <c r="B71" s="67"/>
      <c r="C71" s="67"/>
      <c r="D71" s="67"/>
      <c r="E71" s="67"/>
      <c r="F71" s="67"/>
      <c r="G71" s="67"/>
      <c r="H71" s="67"/>
      <c r="I71" s="67"/>
      <c r="J71" s="3"/>
      <c r="K71" s="3"/>
      <c r="L71" s="3"/>
    </row>
    <row r="72" spans="2:14" ht="12.75" customHeight="1">
      <c r="B72" s="583" t="s">
        <v>58</v>
      </c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66"/>
      <c r="N72" s="66"/>
    </row>
    <row r="73" spans="2:14" ht="12.75" customHeight="1">
      <c r="B73" s="74"/>
      <c r="C73" s="74"/>
      <c r="D73" s="74"/>
      <c r="E73" s="74"/>
      <c r="F73" s="74"/>
      <c r="G73" s="74"/>
      <c r="H73" s="74"/>
      <c r="I73" s="74"/>
      <c r="J73" s="3"/>
      <c r="K73" s="3"/>
      <c r="L73" s="3"/>
    </row>
    <row r="74" spans="2:14" ht="12.75" customHeight="1">
      <c r="B74" s="583" t="s">
        <v>59</v>
      </c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66"/>
      <c r="N74" s="66"/>
    </row>
    <row r="75" spans="2:14" ht="12.75" customHeight="1">
      <c r="B75" s="67"/>
      <c r="C75" s="581"/>
      <c r="D75" s="395"/>
      <c r="E75" s="395"/>
      <c r="F75" s="395"/>
      <c r="G75" s="395"/>
      <c r="H75" s="67"/>
      <c r="I75" s="67"/>
      <c r="J75" s="3"/>
      <c r="K75" s="3"/>
      <c r="L75" s="3"/>
    </row>
    <row r="76" spans="2:14" ht="12.75" customHeight="1">
      <c r="B76" s="68"/>
      <c r="C76" s="582"/>
      <c r="D76" s="407"/>
      <c r="E76" s="407"/>
      <c r="F76" s="407"/>
      <c r="G76" s="407"/>
      <c r="H76" s="68"/>
      <c r="I76" s="68"/>
      <c r="J76" s="71"/>
      <c r="K76" s="71"/>
      <c r="L76" s="71"/>
      <c r="M76" s="68"/>
      <c r="N76" s="68"/>
    </row>
    <row r="77" spans="2:14" ht="12.75" customHeight="1">
      <c r="E77" s="1" t="s">
        <v>60</v>
      </c>
    </row>
    <row r="78" spans="2:14" ht="12.75" customHeight="1"/>
    <row r="79" spans="2:14" ht="12.75" customHeight="1"/>
    <row r="80" spans="2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8">
    <mergeCell ref="B14:D14"/>
    <mergeCell ref="L10:L11"/>
    <mergeCell ref="L16:M16"/>
    <mergeCell ref="L17:M17"/>
    <mergeCell ref="E14:M14"/>
    <mergeCell ref="D6:K6"/>
    <mergeCell ref="B7:L7"/>
    <mergeCell ref="J8:K8"/>
    <mergeCell ref="E10:E11"/>
    <mergeCell ref="F10:G10"/>
    <mergeCell ref="H10:I11"/>
    <mergeCell ref="B10:D10"/>
    <mergeCell ref="B18:L18"/>
    <mergeCell ref="B19:L19"/>
    <mergeCell ref="B20:M27"/>
    <mergeCell ref="B29:L29"/>
    <mergeCell ref="B30:L30"/>
    <mergeCell ref="B31:M43"/>
    <mergeCell ref="B45:L45"/>
    <mergeCell ref="C75:G75"/>
    <mergeCell ref="C76:G76"/>
    <mergeCell ref="B46:M62"/>
    <mergeCell ref="B64:L64"/>
    <mergeCell ref="C68:G68"/>
    <mergeCell ref="C69:G69"/>
    <mergeCell ref="B70:L70"/>
    <mergeCell ref="B72:L72"/>
    <mergeCell ref="B74:L74"/>
  </mergeCells>
  <printOptions horizontalCentered="1"/>
  <pageMargins left="0.19685039370078741" right="0.19685039370078741" top="0.19685039370078741" bottom="0.19685039370078741" header="0" footer="0"/>
  <pageSetup scale="70" orientation="portrait" r:id="rId1"/>
  <headerFooter>
    <oddFooter>&amp;C&amp;A;&amp;P de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00"/>
  <sheetViews>
    <sheetView topLeftCell="A16" workbookViewId="0">
      <selection activeCell="P11" sqref="P11"/>
    </sheetView>
  </sheetViews>
  <sheetFormatPr baseColWidth="10" defaultColWidth="14.42578125" defaultRowHeight="15" customHeight="1"/>
  <cols>
    <col min="1" max="1" width="3.140625" customWidth="1"/>
    <col min="2" max="2" width="5.5703125" customWidth="1"/>
    <col min="3" max="3" width="11.85546875" customWidth="1"/>
    <col min="4" max="4" width="13" customWidth="1"/>
    <col min="5" max="6" width="10.7109375" customWidth="1"/>
    <col min="7" max="7" width="10" customWidth="1"/>
    <col min="8" max="8" width="9.7109375" customWidth="1"/>
    <col min="9" max="9" width="10.7109375" customWidth="1"/>
    <col min="10" max="10" width="13.28515625" customWidth="1"/>
    <col min="11" max="11" width="12.5703125" customWidth="1"/>
    <col min="12" max="12" width="11.28515625" customWidth="1"/>
    <col min="13" max="13" width="16" customWidth="1"/>
    <col min="14" max="16" width="10.7109375" customWidth="1"/>
    <col min="17" max="17" width="11.85546875" customWidth="1"/>
    <col min="18" max="26" width="10.7109375" customWidth="1"/>
  </cols>
  <sheetData>
    <row r="1" spans="2:17" ht="12.75" customHeight="1"/>
    <row r="2" spans="2:17" ht="18" customHeight="1">
      <c r="B2" s="621" t="s">
        <v>1060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7" ht="14.25" customHeight="1">
      <c r="B3" s="583" t="s">
        <v>0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7" ht="12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7" ht="14.25" customHeight="1">
      <c r="B5" s="3"/>
      <c r="C5" s="3"/>
      <c r="D5" s="3"/>
      <c r="E5" s="3"/>
      <c r="F5" s="3"/>
      <c r="G5" s="3"/>
      <c r="H5" s="3"/>
      <c r="I5" s="3"/>
      <c r="J5" s="3"/>
      <c r="K5" s="622" t="s">
        <v>1</v>
      </c>
      <c r="L5" s="395"/>
      <c r="M5" s="3"/>
      <c r="N5" s="3"/>
    </row>
    <row r="6" spans="2:17" ht="12.75" customHeight="1"/>
    <row r="7" spans="2:17" ht="12.75" customHeight="1">
      <c r="B7" s="599" t="s">
        <v>2</v>
      </c>
      <c r="C7" s="404"/>
      <c r="D7" s="405"/>
      <c r="E7" s="594" t="str">
        <f>VLOOKUP(B7,'FA-4'!B12:J12,6,)</f>
        <v>ZACATECAS</v>
      </c>
      <c r="F7" s="595"/>
      <c r="G7" s="623" t="s">
        <v>4</v>
      </c>
      <c r="H7" s="405"/>
      <c r="I7" s="624"/>
      <c r="J7" s="595"/>
      <c r="K7" s="371"/>
      <c r="L7" s="372"/>
      <c r="M7" s="373"/>
      <c r="N7" s="3"/>
    </row>
    <row r="8" spans="2:17" ht="12.75" customHeight="1">
      <c r="B8" s="3"/>
      <c r="C8" s="3"/>
      <c r="D8" s="3"/>
      <c r="E8" s="596"/>
      <c r="F8" s="597"/>
      <c r="G8" s="3"/>
      <c r="H8" s="3"/>
      <c r="I8" s="596"/>
      <c r="J8" s="597"/>
      <c r="K8" s="3"/>
      <c r="L8" s="3"/>
      <c r="M8" s="374"/>
      <c r="N8" s="3"/>
    </row>
    <row r="9" spans="2:17" ht="9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7" ht="12.75" customHeight="1">
      <c r="B10" s="611" t="s">
        <v>6</v>
      </c>
      <c r="C10" s="391"/>
      <c r="D10" s="392"/>
      <c r="E10" s="14">
        <f>'FA-4'!C72</f>
        <v>0</v>
      </c>
      <c r="F10" s="17"/>
      <c r="G10" s="19"/>
      <c r="H10" s="611" t="s">
        <v>12</v>
      </c>
      <c r="I10" s="392"/>
      <c r="J10" s="612">
        <f>+'FA-4'!R72</f>
        <v>0</v>
      </c>
      <c r="K10" s="392"/>
      <c r="L10" s="22"/>
      <c r="M10" s="22"/>
      <c r="N10" s="3"/>
    </row>
    <row r="11" spans="2:17" ht="95.25" customHeight="1">
      <c r="B11" s="613" t="s">
        <v>14</v>
      </c>
      <c r="C11" s="391"/>
      <c r="D11" s="391"/>
      <c r="E11" s="391"/>
      <c r="F11" s="392"/>
      <c r="G11" s="25" t="s">
        <v>18</v>
      </c>
      <c r="H11" s="25" t="s">
        <v>21</v>
      </c>
      <c r="I11" s="25" t="s">
        <v>22</v>
      </c>
      <c r="J11" s="25" t="s">
        <v>23</v>
      </c>
      <c r="K11" s="25" t="s">
        <v>24</v>
      </c>
      <c r="L11" s="25" t="s">
        <v>25</v>
      </c>
      <c r="M11" s="25" t="s">
        <v>26</v>
      </c>
      <c r="N11" s="25" t="s">
        <v>27</v>
      </c>
    </row>
    <row r="12" spans="2:17" ht="12.75" customHeight="1">
      <c r="B12" s="28">
        <v>1</v>
      </c>
      <c r="C12" s="615"/>
      <c r="D12" s="391"/>
      <c r="E12" s="391"/>
      <c r="F12" s="392"/>
      <c r="G12" s="28"/>
      <c r="H12" s="28"/>
      <c r="I12" s="28"/>
      <c r="J12" s="35"/>
      <c r="K12" s="36">
        <f t="shared" ref="K12:K27" si="0">IF(ISERROR(J12/I12),0,(J12/I12))</f>
        <v>0</v>
      </c>
      <c r="L12" s="38"/>
      <c r="M12" s="36">
        <f t="shared" ref="M12:M27" si="1">K12*L12</f>
        <v>0</v>
      </c>
      <c r="N12" s="41">
        <f>IF(ISERROR(M28/J10),0,(M28/J10))</f>
        <v>0</v>
      </c>
      <c r="O12" s="43"/>
      <c r="P12" s="43"/>
      <c r="Q12" s="49"/>
    </row>
    <row r="13" spans="2:17" ht="12.75" customHeight="1">
      <c r="B13" s="28">
        <v>2</v>
      </c>
      <c r="C13" s="615"/>
      <c r="D13" s="391"/>
      <c r="E13" s="391"/>
      <c r="F13" s="392"/>
      <c r="G13" s="28"/>
      <c r="H13" s="28"/>
      <c r="I13" s="28"/>
      <c r="J13" s="35"/>
      <c r="K13" s="36">
        <f t="shared" si="0"/>
        <v>0</v>
      </c>
      <c r="L13" s="38"/>
      <c r="M13" s="36">
        <f t="shared" si="1"/>
        <v>0</v>
      </c>
      <c r="N13" s="56"/>
      <c r="P13" s="58"/>
    </row>
    <row r="14" spans="2:17" ht="12.75" customHeight="1">
      <c r="B14" s="28">
        <v>3</v>
      </c>
      <c r="C14" s="615"/>
      <c r="D14" s="391"/>
      <c r="E14" s="391"/>
      <c r="F14" s="392"/>
      <c r="G14" s="28"/>
      <c r="H14" s="28"/>
      <c r="I14" s="28"/>
      <c r="J14" s="35"/>
      <c r="K14" s="36">
        <f t="shared" si="0"/>
        <v>0</v>
      </c>
      <c r="L14" s="38"/>
      <c r="M14" s="36">
        <f t="shared" si="1"/>
        <v>0</v>
      </c>
      <c r="N14" s="56"/>
      <c r="P14" s="58"/>
    </row>
    <row r="15" spans="2:17" ht="12.75" customHeight="1">
      <c r="B15" s="28">
        <v>4</v>
      </c>
      <c r="C15" s="615"/>
      <c r="D15" s="391"/>
      <c r="E15" s="391"/>
      <c r="F15" s="392"/>
      <c r="G15" s="28"/>
      <c r="H15" s="28"/>
      <c r="I15" s="28"/>
      <c r="J15" s="35"/>
      <c r="K15" s="36">
        <f t="shared" si="0"/>
        <v>0</v>
      </c>
      <c r="L15" s="38"/>
      <c r="M15" s="36">
        <f t="shared" si="1"/>
        <v>0</v>
      </c>
      <c r="N15" s="56"/>
      <c r="P15" s="58"/>
    </row>
    <row r="16" spans="2:17" ht="12.75" customHeight="1">
      <c r="B16" s="28">
        <v>5</v>
      </c>
      <c r="C16" s="615"/>
      <c r="D16" s="391"/>
      <c r="E16" s="391"/>
      <c r="F16" s="392"/>
      <c r="G16" s="28"/>
      <c r="H16" s="28"/>
      <c r="I16" s="28"/>
      <c r="J16" s="35"/>
      <c r="K16" s="36">
        <f t="shared" si="0"/>
        <v>0</v>
      </c>
      <c r="L16" s="38"/>
      <c r="M16" s="36">
        <f t="shared" si="1"/>
        <v>0</v>
      </c>
      <c r="N16" s="56"/>
      <c r="P16" s="58"/>
    </row>
    <row r="17" spans="2:16" ht="12.75" customHeight="1">
      <c r="B17" s="28">
        <v>6</v>
      </c>
      <c r="C17" s="615"/>
      <c r="D17" s="391"/>
      <c r="E17" s="391"/>
      <c r="F17" s="392"/>
      <c r="G17" s="28"/>
      <c r="H17" s="28"/>
      <c r="I17" s="28"/>
      <c r="J17" s="35"/>
      <c r="K17" s="36">
        <f t="shared" si="0"/>
        <v>0</v>
      </c>
      <c r="L17" s="38"/>
      <c r="M17" s="36">
        <f t="shared" si="1"/>
        <v>0</v>
      </c>
      <c r="N17" s="56"/>
      <c r="P17" s="58"/>
    </row>
    <row r="18" spans="2:16" ht="12.75" customHeight="1">
      <c r="B18" s="28">
        <v>7</v>
      </c>
      <c r="C18" s="615"/>
      <c r="D18" s="391"/>
      <c r="E18" s="391"/>
      <c r="F18" s="392"/>
      <c r="G18" s="28"/>
      <c r="H18" s="28"/>
      <c r="I18" s="28"/>
      <c r="J18" s="35"/>
      <c r="K18" s="36">
        <f t="shared" si="0"/>
        <v>0</v>
      </c>
      <c r="L18" s="38"/>
      <c r="M18" s="36">
        <f t="shared" si="1"/>
        <v>0</v>
      </c>
      <c r="N18" s="56"/>
      <c r="P18" s="58"/>
    </row>
    <row r="19" spans="2:16" ht="12.75" customHeight="1">
      <c r="B19" s="28">
        <v>8</v>
      </c>
      <c r="C19" s="615"/>
      <c r="D19" s="391"/>
      <c r="E19" s="391"/>
      <c r="F19" s="392"/>
      <c r="G19" s="28"/>
      <c r="H19" s="28"/>
      <c r="I19" s="28"/>
      <c r="J19" s="35"/>
      <c r="K19" s="36">
        <f t="shared" si="0"/>
        <v>0</v>
      </c>
      <c r="L19" s="38"/>
      <c r="M19" s="36">
        <f t="shared" si="1"/>
        <v>0</v>
      </c>
      <c r="N19" s="56"/>
      <c r="P19" s="58"/>
    </row>
    <row r="20" spans="2:16" ht="12.75" customHeight="1">
      <c r="B20" s="28">
        <v>9</v>
      </c>
      <c r="C20" s="615"/>
      <c r="D20" s="391"/>
      <c r="E20" s="391"/>
      <c r="F20" s="392"/>
      <c r="G20" s="28"/>
      <c r="H20" s="28"/>
      <c r="I20" s="28"/>
      <c r="J20" s="35"/>
      <c r="K20" s="36">
        <f t="shared" si="0"/>
        <v>0</v>
      </c>
      <c r="L20" s="38"/>
      <c r="M20" s="36">
        <f t="shared" si="1"/>
        <v>0</v>
      </c>
      <c r="N20" s="56"/>
      <c r="P20" s="58"/>
    </row>
    <row r="21" spans="2:16" ht="12.75" customHeight="1">
      <c r="B21" s="28">
        <v>10</v>
      </c>
      <c r="C21" s="615"/>
      <c r="D21" s="391"/>
      <c r="E21" s="391"/>
      <c r="F21" s="392"/>
      <c r="G21" s="28"/>
      <c r="H21" s="28"/>
      <c r="I21" s="28"/>
      <c r="J21" s="35"/>
      <c r="K21" s="36">
        <f t="shared" si="0"/>
        <v>0</v>
      </c>
      <c r="L21" s="38"/>
      <c r="M21" s="36">
        <f t="shared" si="1"/>
        <v>0</v>
      </c>
      <c r="N21" s="56"/>
      <c r="P21" s="58"/>
    </row>
    <row r="22" spans="2:16" ht="12.75" customHeight="1">
      <c r="B22" s="28">
        <v>11</v>
      </c>
      <c r="C22" s="615"/>
      <c r="D22" s="391"/>
      <c r="E22" s="391"/>
      <c r="F22" s="392"/>
      <c r="G22" s="28"/>
      <c r="H22" s="28"/>
      <c r="I22" s="28"/>
      <c r="J22" s="35"/>
      <c r="K22" s="36">
        <f t="shared" si="0"/>
        <v>0</v>
      </c>
      <c r="L22" s="38"/>
      <c r="M22" s="36">
        <f t="shared" si="1"/>
        <v>0</v>
      </c>
      <c r="N22" s="56"/>
    </row>
    <row r="23" spans="2:16" ht="12.75" customHeight="1">
      <c r="B23" s="28">
        <v>12</v>
      </c>
      <c r="C23" s="615"/>
      <c r="D23" s="391"/>
      <c r="E23" s="391"/>
      <c r="F23" s="392"/>
      <c r="G23" s="28"/>
      <c r="H23" s="28"/>
      <c r="I23" s="28"/>
      <c r="J23" s="35"/>
      <c r="K23" s="36">
        <f t="shared" si="0"/>
        <v>0</v>
      </c>
      <c r="L23" s="38"/>
      <c r="M23" s="36">
        <f t="shared" si="1"/>
        <v>0</v>
      </c>
      <c r="N23" s="56"/>
    </row>
    <row r="24" spans="2:16" ht="12.75" customHeight="1">
      <c r="B24" s="28">
        <v>13</v>
      </c>
      <c r="C24" s="615"/>
      <c r="D24" s="391"/>
      <c r="E24" s="391"/>
      <c r="F24" s="392"/>
      <c r="G24" s="28"/>
      <c r="H24" s="28"/>
      <c r="I24" s="28"/>
      <c r="J24" s="35"/>
      <c r="K24" s="36">
        <f t="shared" si="0"/>
        <v>0</v>
      </c>
      <c r="L24" s="38"/>
      <c r="M24" s="36">
        <f t="shared" si="1"/>
        <v>0</v>
      </c>
      <c r="N24" s="56"/>
    </row>
    <row r="25" spans="2:16" ht="12.75" customHeight="1">
      <c r="B25" s="28">
        <v>14</v>
      </c>
      <c r="C25" s="615"/>
      <c r="D25" s="391"/>
      <c r="E25" s="391"/>
      <c r="F25" s="392"/>
      <c r="G25" s="28"/>
      <c r="H25" s="28"/>
      <c r="I25" s="28"/>
      <c r="J25" s="35"/>
      <c r="K25" s="36">
        <f t="shared" si="0"/>
        <v>0</v>
      </c>
      <c r="L25" s="38"/>
      <c r="M25" s="36">
        <f t="shared" si="1"/>
        <v>0</v>
      </c>
      <c r="N25" s="56"/>
    </row>
    <row r="26" spans="2:16" ht="12.75" customHeight="1">
      <c r="B26" s="28">
        <v>15</v>
      </c>
      <c r="C26" s="615"/>
      <c r="D26" s="391"/>
      <c r="E26" s="391"/>
      <c r="F26" s="392"/>
      <c r="G26" s="28"/>
      <c r="H26" s="28"/>
      <c r="I26" s="28"/>
      <c r="J26" s="35"/>
      <c r="K26" s="36">
        <f t="shared" si="0"/>
        <v>0</v>
      </c>
      <c r="L26" s="38"/>
      <c r="M26" s="36">
        <f t="shared" si="1"/>
        <v>0</v>
      </c>
      <c r="N26" s="56"/>
    </row>
    <row r="27" spans="2:16" ht="12.75" customHeight="1">
      <c r="B27" s="28">
        <v>16</v>
      </c>
      <c r="C27" s="615"/>
      <c r="D27" s="391"/>
      <c r="E27" s="391"/>
      <c r="F27" s="392"/>
      <c r="G27" s="28"/>
      <c r="H27" s="28"/>
      <c r="I27" s="28"/>
      <c r="J27" s="35"/>
      <c r="K27" s="36">
        <f t="shared" si="0"/>
        <v>0</v>
      </c>
      <c r="L27" s="38"/>
      <c r="M27" s="36">
        <f t="shared" si="1"/>
        <v>0</v>
      </c>
      <c r="N27" s="56"/>
    </row>
    <row r="28" spans="2:16" ht="12.75" customHeight="1">
      <c r="B28" s="1"/>
      <c r="C28" s="619"/>
      <c r="D28" s="395"/>
      <c r="E28" s="395"/>
      <c r="F28" s="395"/>
      <c r="G28" s="1"/>
      <c r="H28" s="620"/>
      <c r="I28" s="395"/>
      <c r="J28" s="58"/>
      <c r="K28" s="610" t="s">
        <v>63</v>
      </c>
      <c r="L28" s="392"/>
      <c r="M28" s="82">
        <f>SUM(M12:M27)</f>
        <v>0</v>
      </c>
      <c r="N28" s="58"/>
    </row>
    <row r="29" spans="2:16" ht="9" customHeight="1">
      <c r="B29" s="1"/>
      <c r="C29" s="78"/>
      <c r="D29" s="78"/>
      <c r="E29" s="78"/>
      <c r="F29" s="78"/>
      <c r="G29" s="1"/>
      <c r="H29" s="79"/>
      <c r="I29" s="79"/>
      <c r="J29" s="58"/>
      <c r="K29" s="1"/>
      <c r="L29" s="1"/>
      <c r="M29" s="83"/>
      <c r="N29" s="58"/>
    </row>
    <row r="30" spans="2:16" ht="9" customHeight="1">
      <c r="B30" s="1"/>
      <c r="C30" s="619"/>
      <c r="D30" s="395"/>
      <c r="E30" s="395"/>
      <c r="F30" s="395"/>
      <c r="G30" s="1"/>
      <c r="H30" s="1"/>
      <c r="I30" s="1"/>
      <c r="J30" s="1"/>
      <c r="K30" s="1"/>
      <c r="L30" s="1"/>
      <c r="M30" s="1"/>
    </row>
    <row r="31" spans="2:16" ht="12.75" customHeight="1">
      <c r="B31" s="611" t="s">
        <v>67</v>
      </c>
      <c r="C31" s="391"/>
      <c r="D31" s="392"/>
      <c r="E31" s="14"/>
      <c r="F31" s="17"/>
      <c r="G31" s="19"/>
      <c r="H31" s="611" t="s">
        <v>12</v>
      </c>
      <c r="I31" s="392"/>
      <c r="J31" s="612"/>
      <c r="K31" s="392"/>
      <c r="L31" s="22"/>
      <c r="M31" s="22"/>
      <c r="N31" s="3"/>
    </row>
    <row r="32" spans="2:16" ht="85.5" customHeight="1">
      <c r="B32" s="613" t="s">
        <v>14</v>
      </c>
      <c r="C32" s="391"/>
      <c r="D32" s="391"/>
      <c r="E32" s="391"/>
      <c r="F32" s="392"/>
      <c r="G32" s="25" t="s">
        <v>18</v>
      </c>
      <c r="H32" s="25" t="s">
        <v>21</v>
      </c>
      <c r="I32" s="25" t="s">
        <v>22</v>
      </c>
      <c r="J32" s="25" t="s">
        <v>23</v>
      </c>
      <c r="K32" s="25" t="s">
        <v>24</v>
      </c>
      <c r="L32" s="25" t="s">
        <v>25</v>
      </c>
      <c r="M32" s="25" t="s">
        <v>26</v>
      </c>
      <c r="N32" s="25" t="s">
        <v>27</v>
      </c>
    </row>
    <row r="33" spans="2:14" ht="12.75" customHeight="1">
      <c r="B33" s="28">
        <v>1</v>
      </c>
      <c r="C33" s="615"/>
      <c r="D33" s="391"/>
      <c r="E33" s="391"/>
      <c r="F33" s="392"/>
      <c r="G33" s="28"/>
      <c r="H33" s="28"/>
      <c r="I33" s="28"/>
      <c r="J33" s="35"/>
      <c r="K33" s="36">
        <f t="shared" ref="K33:K48" si="2">IF(ISERROR(J33/I33),0,(J33/I33))</f>
        <v>0</v>
      </c>
      <c r="L33" s="38"/>
      <c r="M33" s="36">
        <f t="shared" ref="M33:M48" si="3">K33*L33</f>
        <v>0</v>
      </c>
      <c r="N33" s="36">
        <f>IF(ISERROR(M49/J31),0,(M49/J31))</f>
        <v>0</v>
      </c>
    </row>
    <row r="34" spans="2:14" ht="12.75" customHeight="1">
      <c r="B34" s="28">
        <v>2</v>
      </c>
      <c r="C34" s="615"/>
      <c r="D34" s="391"/>
      <c r="E34" s="391"/>
      <c r="F34" s="392"/>
      <c r="G34" s="28"/>
      <c r="H34" s="28"/>
      <c r="I34" s="28"/>
      <c r="J34" s="35"/>
      <c r="K34" s="36">
        <f t="shared" si="2"/>
        <v>0</v>
      </c>
      <c r="L34" s="38"/>
      <c r="M34" s="36">
        <f t="shared" si="3"/>
        <v>0</v>
      </c>
      <c r="N34" s="93"/>
    </row>
    <row r="35" spans="2:14" ht="12.75" customHeight="1">
      <c r="B35" s="28">
        <v>3</v>
      </c>
      <c r="C35" s="615"/>
      <c r="D35" s="391"/>
      <c r="E35" s="391"/>
      <c r="F35" s="392"/>
      <c r="G35" s="28"/>
      <c r="H35" s="28"/>
      <c r="I35" s="28"/>
      <c r="J35" s="35"/>
      <c r="K35" s="36">
        <f t="shared" si="2"/>
        <v>0</v>
      </c>
      <c r="L35" s="38"/>
      <c r="M35" s="36">
        <f t="shared" si="3"/>
        <v>0</v>
      </c>
      <c r="N35" s="93"/>
    </row>
    <row r="36" spans="2:14" ht="12.75" customHeight="1">
      <c r="B36" s="28">
        <v>4</v>
      </c>
      <c r="C36" s="615"/>
      <c r="D36" s="391"/>
      <c r="E36" s="391"/>
      <c r="F36" s="392"/>
      <c r="G36" s="28"/>
      <c r="H36" s="28"/>
      <c r="I36" s="28"/>
      <c r="J36" s="35"/>
      <c r="K36" s="36">
        <f t="shared" si="2"/>
        <v>0</v>
      </c>
      <c r="L36" s="38"/>
      <c r="M36" s="36">
        <f t="shared" si="3"/>
        <v>0</v>
      </c>
      <c r="N36" s="93"/>
    </row>
    <row r="37" spans="2:14" ht="12.75" customHeight="1">
      <c r="B37" s="28">
        <v>5</v>
      </c>
      <c r="C37" s="615"/>
      <c r="D37" s="391"/>
      <c r="E37" s="391"/>
      <c r="F37" s="392"/>
      <c r="G37" s="28"/>
      <c r="H37" s="28"/>
      <c r="I37" s="28"/>
      <c r="J37" s="35"/>
      <c r="K37" s="36">
        <f t="shared" si="2"/>
        <v>0</v>
      </c>
      <c r="L37" s="38"/>
      <c r="M37" s="36">
        <f t="shared" si="3"/>
        <v>0</v>
      </c>
      <c r="N37" s="93"/>
    </row>
    <row r="38" spans="2:14" ht="12.75" customHeight="1">
      <c r="B38" s="28">
        <v>6</v>
      </c>
      <c r="C38" s="615"/>
      <c r="D38" s="391"/>
      <c r="E38" s="391"/>
      <c r="F38" s="392"/>
      <c r="G38" s="28"/>
      <c r="H38" s="28"/>
      <c r="I38" s="28"/>
      <c r="J38" s="35"/>
      <c r="K38" s="36">
        <f t="shared" si="2"/>
        <v>0</v>
      </c>
      <c r="L38" s="38"/>
      <c r="M38" s="36">
        <f t="shared" si="3"/>
        <v>0</v>
      </c>
      <c r="N38" s="93"/>
    </row>
    <row r="39" spans="2:14" ht="12.75" customHeight="1">
      <c r="B39" s="28">
        <v>7</v>
      </c>
      <c r="C39" s="615"/>
      <c r="D39" s="391"/>
      <c r="E39" s="391"/>
      <c r="F39" s="392"/>
      <c r="G39" s="28"/>
      <c r="H39" s="28"/>
      <c r="I39" s="28"/>
      <c r="J39" s="35"/>
      <c r="K39" s="36">
        <f t="shared" si="2"/>
        <v>0</v>
      </c>
      <c r="L39" s="38"/>
      <c r="M39" s="36">
        <f t="shared" si="3"/>
        <v>0</v>
      </c>
      <c r="N39" s="93"/>
    </row>
    <row r="40" spans="2:14" ht="12.75" customHeight="1">
      <c r="B40" s="28">
        <v>8</v>
      </c>
      <c r="C40" s="615"/>
      <c r="D40" s="391"/>
      <c r="E40" s="391"/>
      <c r="F40" s="392"/>
      <c r="G40" s="28"/>
      <c r="H40" s="28"/>
      <c r="I40" s="28"/>
      <c r="J40" s="35"/>
      <c r="K40" s="36">
        <f t="shared" si="2"/>
        <v>0</v>
      </c>
      <c r="L40" s="38"/>
      <c r="M40" s="36">
        <f t="shared" si="3"/>
        <v>0</v>
      </c>
      <c r="N40" s="93"/>
    </row>
    <row r="41" spans="2:14" ht="12.75" customHeight="1">
      <c r="B41" s="28">
        <v>9</v>
      </c>
      <c r="C41" s="615"/>
      <c r="D41" s="391"/>
      <c r="E41" s="391"/>
      <c r="F41" s="392"/>
      <c r="G41" s="28"/>
      <c r="H41" s="28"/>
      <c r="I41" s="28"/>
      <c r="J41" s="35"/>
      <c r="K41" s="36">
        <f t="shared" si="2"/>
        <v>0</v>
      </c>
      <c r="L41" s="38"/>
      <c r="M41" s="36">
        <f t="shared" si="3"/>
        <v>0</v>
      </c>
      <c r="N41" s="93"/>
    </row>
    <row r="42" spans="2:14" ht="12.75" customHeight="1">
      <c r="B42" s="28">
        <v>10</v>
      </c>
      <c r="C42" s="615"/>
      <c r="D42" s="391"/>
      <c r="E42" s="391"/>
      <c r="F42" s="392"/>
      <c r="G42" s="28"/>
      <c r="H42" s="28"/>
      <c r="I42" s="28"/>
      <c r="J42" s="35"/>
      <c r="K42" s="36">
        <f t="shared" si="2"/>
        <v>0</v>
      </c>
      <c r="L42" s="38"/>
      <c r="M42" s="36">
        <f t="shared" si="3"/>
        <v>0</v>
      </c>
      <c r="N42" s="93"/>
    </row>
    <row r="43" spans="2:14" ht="12.75" customHeight="1">
      <c r="B43" s="28">
        <v>11</v>
      </c>
      <c r="C43" s="615"/>
      <c r="D43" s="391"/>
      <c r="E43" s="391"/>
      <c r="F43" s="392"/>
      <c r="G43" s="28"/>
      <c r="H43" s="28"/>
      <c r="I43" s="28"/>
      <c r="J43" s="35"/>
      <c r="K43" s="36">
        <f t="shared" si="2"/>
        <v>0</v>
      </c>
      <c r="L43" s="38"/>
      <c r="M43" s="36">
        <f t="shared" si="3"/>
        <v>0</v>
      </c>
      <c r="N43" s="93"/>
    </row>
    <row r="44" spans="2:14" ht="12.75" customHeight="1">
      <c r="B44" s="28">
        <v>12</v>
      </c>
      <c r="C44" s="615"/>
      <c r="D44" s="391"/>
      <c r="E44" s="391"/>
      <c r="F44" s="392"/>
      <c r="G44" s="28"/>
      <c r="H44" s="28"/>
      <c r="I44" s="28"/>
      <c r="J44" s="35"/>
      <c r="K44" s="36">
        <f t="shared" si="2"/>
        <v>0</v>
      </c>
      <c r="L44" s="38"/>
      <c r="M44" s="36">
        <f t="shared" si="3"/>
        <v>0</v>
      </c>
      <c r="N44" s="93"/>
    </row>
    <row r="45" spans="2:14" ht="12.75" customHeight="1">
      <c r="B45" s="28">
        <v>13</v>
      </c>
      <c r="C45" s="615"/>
      <c r="D45" s="391"/>
      <c r="E45" s="391"/>
      <c r="F45" s="392"/>
      <c r="G45" s="28"/>
      <c r="H45" s="28"/>
      <c r="I45" s="28"/>
      <c r="J45" s="35"/>
      <c r="K45" s="36">
        <f t="shared" si="2"/>
        <v>0</v>
      </c>
      <c r="L45" s="38"/>
      <c r="M45" s="36">
        <f t="shared" si="3"/>
        <v>0</v>
      </c>
      <c r="N45" s="93"/>
    </row>
    <row r="46" spans="2:14" ht="12.75" customHeight="1">
      <c r="B46" s="28">
        <v>14</v>
      </c>
      <c r="C46" s="615"/>
      <c r="D46" s="391"/>
      <c r="E46" s="391"/>
      <c r="F46" s="392"/>
      <c r="G46" s="28"/>
      <c r="H46" s="28"/>
      <c r="I46" s="28"/>
      <c r="J46" s="35"/>
      <c r="K46" s="36">
        <f t="shared" si="2"/>
        <v>0</v>
      </c>
      <c r="L46" s="38"/>
      <c r="M46" s="36">
        <f t="shared" si="3"/>
        <v>0</v>
      </c>
      <c r="N46" s="93"/>
    </row>
    <row r="47" spans="2:14" ht="12.75" customHeight="1">
      <c r="B47" s="28">
        <v>15</v>
      </c>
      <c r="C47" s="615"/>
      <c r="D47" s="391"/>
      <c r="E47" s="391"/>
      <c r="F47" s="392"/>
      <c r="G47" s="28"/>
      <c r="H47" s="28"/>
      <c r="I47" s="28"/>
      <c r="J47" s="35"/>
      <c r="K47" s="36">
        <f t="shared" si="2"/>
        <v>0</v>
      </c>
      <c r="L47" s="38"/>
      <c r="M47" s="36">
        <f t="shared" si="3"/>
        <v>0</v>
      </c>
      <c r="N47" s="93"/>
    </row>
    <row r="48" spans="2:14" ht="12.75" customHeight="1">
      <c r="B48" s="28">
        <v>16</v>
      </c>
      <c r="C48" s="615"/>
      <c r="D48" s="391"/>
      <c r="E48" s="391"/>
      <c r="F48" s="392"/>
      <c r="G48" s="28"/>
      <c r="H48" s="28"/>
      <c r="I48" s="28"/>
      <c r="J48" s="35"/>
      <c r="K48" s="36">
        <f t="shared" si="2"/>
        <v>0</v>
      </c>
      <c r="L48" s="38"/>
      <c r="M48" s="36">
        <f t="shared" si="3"/>
        <v>0</v>
      </c>
      <c r="N48" s="93"/>
    </row>
    <row r="49" spans="2:14" ht="12.75" customHeight="1">
      <c r="B49" s="3"/>
      <c r="C49" s="608"/>
      <c r="D49" s="395"/>
      <c r="E49" s="395"/>
      <c r="F49" s="395"/>
      <c r="G49" s="3"/>
      <c r="H49" s="609"/>
      <c r="I49" s="395"/>
      <c r="J49" s="109"/>
      <c r="K49" s="610" t="s">
        <v>63</v>
      </c>
      <c r="L49" s="392"/>
      <c r="M49" s="110">
        <f>SUM(M33:M48)</f>
        <v>0</v>
      </c>
      <c r="N49" s="3"/>
    </row>
    <row r="50" spans="2:14" ht="9" customHeight="1">
      <c r="B50" s="3"/>
      <c r="C50" s="105"/>
      <c r="D50" s="105"/>
      <c r="E50" s="105"/>
      <c r="F50" s="105"/>
      <c r="G50" s="3"/>
      <c r="H50" s="106"/>
      <c r="I50" s="106"/>
      <c r="J50" s="109"/>
      <c r="K50" s="106"/>
      <c r="L50" s="106"/>
      <c r="M50" s="113"/>
      <c r="N50" s="3"/>
    </row>
    <row r="51" spans="2:14" ht="12.75" customHeight="1">
      <c r="B51" s="611" t="s">
        <v>95</v>
      </c>
      <c r="C51" s="391"/>
      <c r="D51" s="392"/>
      <c r="E51" s="14"/>
      <c r="F51" s="17"/>
      <c r="G51" s="19"/>
      <c r="H51" s="611" t="s">
        <v>12</v>
      </c>
      <c r="I51" s="392"/>
      <c r="J51" s="612"/>
      <c r="K51" s="392"/>
      <c r="L51" s="22"/>
      <c r="M51" s="22"/>
      <c r="N51" s="3"/>
    </row>
    <row r="52" spans="2:14" ht="81.75" customHeight="1">
      <c r="B52" s="613" t="s">
        <v>14</v>
      </c>
      <c r="C52" s="391"/>
      <c r="D52" s="391"/>
      <c r="E52" s="391"/>
      <c r="F52" s="392"/>
      <c r="G52" s="25" t="s">
        <v>18</v>
      </c>
      <c r="H52" s="25" t="s">
        <v>21</v>
      </c>
      <c r="I52" s="25" t="s">
        <v>22</v>
      </c>
      <c r="J52" s="25" t="s">
        <v>23</v>
      </c>
      <c r="K52" s="25" t="s">
        <v>24</v>
      </c>
      <c r="L52" s="25" t="s">
        <v>25</v>
      </c>
      <c r="M52" s="25" t="s">
        <v>26</v>
      </c>
      <c r="N52" s="25" t="s">
        <v>27</v>
      </c>
    </row>
    <row r="53" spans="2:14" ht="12.75" customHeight="1">
      <c r="B53" s="28">
        <v>1</v>
      </c>
      <c r="C53" s="615"/>
      <c r="D53" s="391"/>
      <c r="E53" s="391"/>
      <c r="F53" s="392"/>
      <c r="G53" s="28"/>
      <c r="H53" s="28"/>
      <c r="I53" s="28"/>
      <c r="J53" s="35"/>
      <c r="K53" s="36">
        <f t="shared" ref="K53:K68" si="4">IF(ISERROR(J53/I53),0,(J53/I53))</f>
        <v>0</v>
      </c>
      <c r="L53" s="28"/>
      <c r="M53" s="36">
        <f t="shared" ref="M53:M68" si="5">K53*L53</f>
        <v>0</v>
      </c>
      <c r="N53" s="36">
        <f>IF(ISERROR(M69/J51),0,(M69/J51))</f>
        <v>0</v>
      </c>
    </row>
    <row r="54" spans="2:14" ht="12.75" customHeight="1">
      <c r="B54" s="28">
        <v>2</v>
      </c>
      <c r="C54" s="615"/>
      <c r="D54" s="391"/>
      <c r="E54" s="391"/>
      <c r="F54" s="392"/>
      <c r="G54" s="28"/>
      <c r="H54" s="28"/>
      <c r="I54" s="28"/>
      <c r="J54" s="35"/>
      <c r="K54" s="36">
        <f t="shared" si="4"/>
        <v>0</v>
      </c>
      <c r="L54" s="28"/>
      <c r="M54" s="36">
        <f t="shared" si="5"/>
        <v>0</v>
      </c>
      <c r="N54" s="93"/>
    </row>
    <row r="55" spans="2:14" ht="12.75" customHeight="1">
      <c r="B55" s="28">
        <v>3</v>
      </c>
      <c r="C55" s="615"/>
      <c r="D55" s="391"/>
      <c r="E55" s="391"/>
      <c r="F55" s="392"/>
      <c r="G55" s="28"/>
      <c r="H55" s="28"/>
      <c r="I55" s="28"/>
      <c r="J55" s="35"/>
      <c r="K55" s="36">
        <f t="shared" si="4"/>
        <v>0</v>
      </c>
      <c r="L55" s="28"/>
      <c r="M55" s="36">
        <f t="shared" si="5"/>
        <v>0</v>
      </c>
      <c r="N55" s="93"/>
    </row>
    <row r="56" spans="2:14" ht="12.75" customHeight="1">
      <c r="B56" s="28">
        <v>4</v>
      </c>
      <c r="C56" s="615"/>
      <c r="D56" s="391"/>
      <c r="E56" s="391"/>
      <c r="F56" s="392"/>
      <c r="G56" s="28"/>
      <c r="H56" s="28"/>
      <c r="I56" s="28"/>
      <c r="J56" s="35"/>
      <c r="K56" s="36">
        <f t="shared" si="4"/>
        <v>0</v>
      </c>
      <c r="L56" s="28"/>
      <c r="M56" s="36">
        <f t="shared" si="5"/>
        <v>0</v>
      </c>
      <c r="N56" s="93"/>
    </row>
    <row r="57" spans="2:14" ht="12.75" customHeight="1">
      <c r="B57" s="28">
        <v>5</v>
      </c>
      <c r="C57" s="615"/>
      <c r="D57" s="391"/>
      <c r="E57" s="391"/>
      <c r="F57" s="392"/>
      <c r="G57" s="28"/>
      <c r="H57" s="28"/>
      <c r="I57" s="28"/>
      <c r="J57" s="35"/>
      <c r="K57" s="36">
        <f t="shared" si="4"/>
        <v>0</v>
      </c>
      <c r="L57" s="28"/>
      <c r="M57" s="36">
        <f t="shared" si="5"/>
        <v>0</v>
      </c>
      <c r="N57" s="93"/>
    </row>
    <row r="58" spans="2:14" ht="12.75" customHeight="1">
      <c r="B58" s="28">
        <v>6</v>
      </c>
      <c r="C58" s="615"/>
      <c r="D58" s="391"/>
      <c r="E58" s="391"/>
      <c r="F58" s="392"/>
      <c r="G58" s="28"/>
      <c r="H58" s="28"/>
      <c r="I58" s="28"/>
      <c r="J58" s="35"/>
      <c r="K58" s="36">
        <f t="shared" si="4"/>
        <v>0</v>
      </c>
      <c r="L58" s="28"/>
      <c r="M58" s="36">
        <f t="shared" si="5"/>
        <v>0</v>
      </c>
      <c r="N58" s="93"/>
    </row>
    <row r="59" spans="2:14" ht="12.75" customHeight="1">
      <c r="B59" s="28">
        <v>7</v>
      </c>
      <c r="C59" s="615"/>
      <c r="D59" s="391"/>
      <c r="E59" s="391"/>
      <c r="F59" s="392"/>
      <c r="G59" s="28"/>
      <c r="H59" s="28"/>
      <c r="I59" s="28"/>
      <c r="J59" s="35"/>
      <c r="K59" s="36">
        <f t="shared" si="4"/>
        <v>0</v>
      </c>
      <c r="L59" s="28"/>
      <c r="M59" s="36">
        <f t="shared" si="5"/>
        <v>0</v>
      </c>
      <c r="N59" s="93"/>
    </row>
    <row r="60" spans="2:14" ht="27.75" customHeight="1">
      <c r="B60" s="28">
        <v>8</v>
      </c>
      <c r="C60" s="615"/>
      <c r="D60" s="391"/>
      <c r="E60" s="391"/>
      <c r="F60" s="392"/>
      <c r="G60" s="28"/>
      <c r="H60" s="28"/>
      <c r="I60" s="28"/>
      <c r="J60" s="35"/>
      <c r="K60" s="36">
        <f t="shared" si="4"/>
        <v>0</v>
      </c>
      <c r="L60" s="28"/>
      <c r="M60" s="36">
        <f t="shared" si="5"/>
        <v>0</v>
      </c>
      <c r="N60" s="93"/>
    </row>
    <row r="61" spans="2:14" ht="12.75" customHeight="1">
      <c r="B61" s="28">
        <v>9</v>
      </c>
      <c r="C61" s="615"/>
      <c r="D61" s="391"/>
      <c r="E61" s="391"/>
      <c r="F61" s="392"/>
      <c r="G61" s="28"/>
      <c r="H61" s="28"/>
      <c r="I61" s="28"/>
      <c r="J61" s="35"/>
      <c r="K61" s="36">
        <f t="shared" si="4"/>
        <v>0</v>
      </c>
      <c r="L61" s="28"/>
      <c r="M61" s="36">
        <f t="shared" si="5"/>
        <v>0</v>
      </c>
      <c r="N61" s="93"/>
    </row>
    <row r="62" spans="2:14" ht="12.75" customHeight="1">
      <c r="B62" s="28">
        <v>10</v>
      </c>
      <c r="C62" s="615"/>
      <c r="D62" s="391"/>
      <c r="E62" s="391"/>
      <c r="F62" s="392"/>
      <c r="G62" s="28"/>
      <c r="H62" s="28"/>
      <c r="I62" s="28"/>
      <c r="J62" s="35"/>
      <c r="K62" s="36">
        <f t="shared" si="4"/>
        <v>0</v>
      </c>
      <c r="L62" s="28"/>
      <c r="M62" s="36">
        <f t="shared" si="5"/>
        <v>0</v>
      </c>
      <c r="N62" s="93"/>
    </row>
    <row r="63" spans="2:14" ht="12.75" customHeight="1">
      <c r="B63" s="28">
        <v>11</v>
      </c>
      <c r="C63" s="615"/>
      <c r="D63" s="391"/>
      <c r="E63" s="391"/>
      <c r="F63" s="392"/>
      <c r="G63" s="28"/>
      <c r="H63" s="28"/>
      <c r="I63" s="28"/>
      <c r="J63" s="35"/>
      <c r="K63" s="36">
        <f t="shared" si="4"/>
        <v>0</v>
      </c>
      <c r="L63" s="28"/>
      <c r="M63" s="36">
        <f t="shared" si="5"/>
        <v>0</v>
      </c>
      <c r="N63" s="93"/>
    </row>
    <row r="64" spans="2:14" ht="12.75" customHeight="1">
      <c r="B64" s="28">
        <v>12</v>
      </c>
      <c r="C64" s="615"/>
      <c r="D64" s="391"/>
      <c r="E64" s="391"/>
      <c r="F64" s="392"/>
      <c r="G64" s="28"/>
      <c r="H64" s="28"/>
      <c r="I64" s="28"/>
      <c r="J64" s="35"/>
      <c r="K64" s="36">
        <f t="shared" si="4"/>
        <v>0</v>
      </c>
      <c r="L64" s="28"/>
      <c r="M64" s="36">
        <f t="shared" si="5"/>
        <v>0</v>
      </c>
      <c r="N64" s="93"/>
    </row>
    <row r="65" spans="2:14" ht="12.75" customHeight="1">
      <c r="B65" s="28">
        <v>13</v>
      </c>
      <c r="C65" s="615"/>
      <c r="D65" s="391"/>
      <c r="E65" s="391"/>
      <c r="F65" s="392"/>
      <c r="G65" s="28"/>
      <c r="H65" s="28"/>
      <c r="I65" s="28"/>
      <c r="J65" s="35"/>
      <c r="K65" s="36">
        <f t="shared" si="4"/>
        <v>0</v>
      </c>
      <c r="L65" s="28"/>
      <c r="M65" s="36">
        <f t="shared" si="5"/>
        <v>0</v>
      </c>
      <c r="N65" s="93"/>
    </row>
    <row r="66" spans="2:14" ht="12.75" customHeight="1">
      <c r="B66" s="28">
        <v>14</v>
      </c>
      <c r="C66" s="615"/>
      <c r="D66" s="391"/>
      <c r="E66" s="391"/>
      <c r="F66" s="392"/>
      <c r="G66" s="28"/>
      <c r="H66" s="28"/>
      <c r="I66" s="28"/>
      <c r="J66" s="35"/>
      <c r="K66" s="36">
        <f t="shared" si="4"/>
        <v>0</v>
      </c>
      <c r="L66" s="28"/>
      <c r="M66" s="36">
        <f t="shared" si="5"/>
        <v>0</v>
      </c>
      <c r="N66" s="93"/>
    </row>
    <row r="67" spans="2:14" ht="12.75" customHeight="1">
      <c r="B67" s="28">
        <v>15</v>
      </c>
      <c r="C67" s="615"/>
      <c r="D67" s="391"/>
      <c r="E67" s="391"/>
      <c r="F67" s="392"/>
      <c r="G67" s="28"/>
      <c r="H67" s="28"/>
      <c r="I67" s="28"/>
      <c r="J67" s="35"/>
      <c r="K67" s="36">
        <f t="shared" si="4"/>
        <v>0</v>
      </c>
      <c r="L67" s="28"/>
      <c r="M67" s="36">
        <f t="shared" si="5"/>
        <v>0</v>
      </c>
      <c r="N67" s="93"/>
    </row>
    <row r="68" spans="2:14" ht="12.75" customHeight="1">
      <c r="B68" s="28">
        <v>16</v>
      </c>
      <c r="C68" s="615"/>
      <c r="D68" s="391"/>
      <c r="E68" s="391"/>
      <c r="F68" s="392"/>
      <c r="G68" s="28"/>
      <c r="H68" s="28"/>
      <c r="I68" s="28"/>
      <c r="J68" s="35"/>
      <c r="K68" s="36">
        <f t="shared" si="4"/>
        <v>0</v>
      </c>
      <c r="L68" s="28"/>
      <c r="M68" s="36">
        <f t="shared" si="5"/>
        <v>0</v>
      </c>
      <c r="N68" s="93"/>
    </row>
    <row r="69" spans="2:14" ht="12.75" customHeight="1">
      <c r="B69" s="3"/>
      <c r="C69" s="608"/>
      <c r="D69" s="395"/>
      <c r="E69" s="395"/>
      <c r="F69" s="395"/>
      <c r="G69" s="3"/>
      <c r="H69" s="609"/>
      <c r="I69" s="395"/>
      <c r="J69" s="109"/>
      <c r="K69" s="610" t="s">
        <v>63</v>
      </c>
      <c r="L69" s="392"/>
      <c r="M69" s="110">
        <f>SUM(M53:M68)</f>
        <v>0</v>
      </c>
      <c r="N69" s="3"/>
    </row>
    <row r="70" spans="2:14" ht="16.5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2.75" customHeight="1">
      <c r="B71" s="611" t="s">
        <v>113</v>
      </c>
      <c r="C71" s="391"/>
      <c r="D71" s="392"/>
      <c r="E71" s="14">
        <f>+'FA-4'!C75</f>
        <v>0</v>
      </c>
      <c r="F71" s="17"/>
      <c r="G71" s="19"/>
      <c r="H71" s="611" t="s">
        <v>12</v>
      </c>
      <c r="I71" s="392"/>
      <c r="J71" s="612">
        <f>+'FA-4'!R75</f>
        <v>0</v>
      </c>
      <c r="K71" s="392"/>
      <c r="L71" s="22"/>
      <c r="M71" s="22"/>
      <c r="N71" s="3"/>
    </row>
    <row r="72" spans="2:14" ht="86.25" customHeight="1">
      <c r="B72" s="613" t="s">
        <v>14</v>
      </c>
      <c r="C72" s="391"/>
      <c r="D72" s="391"/>
      <c r="E72" s="391"/>
      <c r="F72" s="392"/>
      <c r="G72" s="25" t="s">
        <v>18</v>
      </c>
      <c r="H72" s="25" t="s">
        <v>21</v>
      </c>
      <c r="I72" s="25" t="s">
        <v>22</v>
      </c>
      <c r="J72" s="25" t="s">
        <v>23</v>
      </c>
      <c r="K72" s="25" t="s">
        <v>24</v>
      </c>
      <c r="L72" s="25" t="s">
        <v>25</v>
      </c>
      <c r="M72" s="25" t="s">
        <v>26</v>
      </c>
      <c r="N72" s="25" t="s">
        <v>27</v>
      </c>
    </row>
    <row r="73" spans="2:14" ht="12.75" customHeight="1">
      <c r="B73" s="125">
        <v>1</v>
      </c>
      <c r="C73" s="604"/>
      <c r="D73" s="391"/>
      <c r="E73" s="391"/>
      <c r="F73" s="392"/>
      <c r="G73" s="28"/>
      <c r="H73" s="28"/>
      <c r="I73" s="28"/>
      <c r="J73" s="35"/>
      <c r="K73" s="128">
        <f t="shared" ref="K73:K88" si="6">IF(ISERROR(J73/I73),0,(J73/I73))</f>
        <v>0</v>
      </c>
      <c r="L73" s="125"/>
      <c r="M73" s="128">
        <f t="shared" ref="M73:M88" si="7">K73*L73</f>
        <v>0</v>
      </c>
      <c r="N73" s="128">
        <f>IF(ISERROR(M89/J71),0,M89/J71)</f>
        <v>0</v>
      </c>
    </row>
    <row r="74" spans="2:14" ht="12.75" customHeight="1">
      <c r="B74" s="125">
        <v>2</v>
      </c>
      <c r="C74" s="604"/>
      <c r="D74" s="391"/>
      <c r="E74" s="391"/>
      <c r="F74" s="392"/>
      <c r="G74" s="28"/>
      <c r="H74" s="28"/>
      <c r="I74" s="125"/>
      <c r="J74" s="129"/>
      <c r="K74" s="128">
        <f t="shared" si="6"/>
        <v>0</v>
      </c>
      <c r="L74" s="125"/>
      <c r="M74" s="128">
        <f t="shared" si="7"/>
        <v>0</v>
      </c>
      <c r="N74" s="3"/>
    </row>
    <row r="75" spans="2:14" ht="12.75" customHeight="1">
      <c r="B75" s="125">
        <v>3</v>
      </c>
      <c r="C75" s="604"/>
      <c r="D75" s="391"/>
      <c r="E75" s="391"/>
      <c r="F75" s="392"/>
      <c r="G75" s="28"/>
      <c r="H75" s="28"/>
      <c r="I75" s="125"/>
      <c r="J75" s="129"/>
      <c r="K75" s="128">
        <f t="shared" si="6"/>
        <v>0</v>
      </c>
      <c r="L75" s="125"/>
      <c r="M75" s="128">
        <f t="shared" si="7"/>
        <v>0</v>
      </c>
      <c r="N75" s="3"/>
    </row>
    <row r="76" spans="2:14" ht="12.75" customHeight="1">
      <c r="B76" s="125">
        <v>4</v>
      </c>
      <c r="C76" s="615"/>
      <c r="D76" s="391"/>
      <c r="E76" s="391"/>
      <c r="F76" s="392"/>
      <c r="G76" s="28"/>
      <c r="H76" s="28"/>
      <c r="I76" s="28"/>
      <c r="J76" s="35"/>
      <c r="K76" s="128">
        <f t="shared" si="6"/>
        <v>0</v>
      </c>
      <c r="L76" s="125"/>
      <c r="M76" s="128">
        <f t="shared" si="7"/>
        <v>0</v>
      </c>
      <c r="N76" s="3"/>
    </row>
    <row r="77" spans="2:14" ht="12.75" customHeight="1">
      <c r="B77" s="125">
        <v>5</v>
      </c>
      <c r="C77" s="604"/>
      <c r="D77" s="391"/>
      <c r="E77" s="391"/>
      <c r="F77" s="392"/>
      <c r="G77" s="125"/>
      <c r="H77" s="125"/>
      <c r="I77" s="125"/>
      <c r="J77" s="129"/>
      <c r="K77" s="128">
        <f t="shared" si="6"/>
        <v>0</v>
      </c>
      <c r="L77" s="125"/>
      <c r="M77" s="128">
        <f t="shared" si="7"/>
        <v>0</v>
      </c>
      <c r="N77" s="3"/>
    </row>
    <row r="78" spans="2:14" ht="12.75" customHeight="1">
      <c r="B78" s="125">
        <v>6</v>
      </c>
      <c r="C78" s="604"/>
      <c r="D78" s="391"/>
      <c r="E78" s="391"/>
      <c r="F78" s="392"/>
      <c r="G78" s="125"/>
      <c r="H78" s="125"/>
      <c r="I78" s="125"/>
      <c r="J78" s="129"/>
      <c r="K78" s="128">
        <f t="shared" si="6"/>
        <v>0</v>
      </c>
      <c r="L78" s="125"/>
      <c r="M78" s="128">
        <f t="shared" si="7"/>
        <v>0</v>
      </c>
      <c r="N78" s="3"/>
    </row>
    <row r="79" spans="2:14" ht="12.75" customHeight="1">
      <c r="B79" s="125">
        <v>7</v>
      </c>
      <c r="C79" s="604"/>
      <c r="D79" s="391"/>
      <c r="E79" s="391"/>
      <c r="F79" s="392"/>
      <c r="G79" s="125"/>
      <c r="H79" s="125"/>
      <c r="I79" s="125"/>
      <c r="J79" s="129"/>
      <c r="K79" s="128">
        <f t="shared" si="6"/>
        <v>0</v>
      </c>
      <c r="L79" s="125"/>
      <c r="M79" s="128">
        <f t="shared" si="7"/>
        <v>0</v>
      </c>
      <c r="N79" s="3"/>
    </row>
    <row r="80" spans="2:14" ht="12.75" customHeight="1">
      <c r="B80" s="125">
        <v>8</v>
      </c>
      <c r="C80" s="604"/>
      <c r="D80" s="391"/>
      <c r="E80" s="391"/>
      <c r="F80" s="392"/>
      <c r="G80" s="125"/>
      <c r="H80" s="125"/>
      <c r="I80" s="125"/>
      <c r="J80" s="129"/>
      <c r="K80" s="128">
        <f t="shared" si="6"/>
        <v>0</v>
      </c>
      <c r="L80" s="125"/>
      <c r="M80" s="128">
        <f t="shared" si="7"/>
        <v>0</v>
      </c>
      <c r="N80" s="3"/>
    </row>
    <row r="81" spans="2:14" ht="12.75" customHeight="1">
      <c r="B81" s="125">
        <v>9</v>
      </c>
      <c r="C81" s="604"/>
      <c r="D81" s="391"/>
      <c r="E81" s="391"/>
      <c r="F81" s="392"/>
      <c r="G81" s="125"/>
      <c r="H81" s="125"/>
      <c r="I81" s="125"/>
      <c r="J81" s="129"/>
      <c r="K81" s="128">
        <f t="shared" si="6"/>
        <v>0</v>
      </c>
      <c r="L81" s="125"/>
      <c r="M81" s="128">
        <f t="shared" si="7"/>
        <v>0</v>
      </c>
      <c r="N81" s="3"/>
    </row>
    <row r="82" spans="2:14" ht="12.75" customHeight="1">
      <c r="B82" s="125">
        <v>10</v>
      </c>
      <c r="C82" s="604"/>
      <c r="D82" s="391"/>
      <c r="E82" s="391"/>
      <c r="F82" s="392"/>
      <c r="G82" s="125"/>
      <c r="H82" s="125"/>
      <c r="I82" s="125"/>
      <c r="J82" s="129"/>
      <c r="K82" s="128">
        <f t="shared" si="6"/>
        <v>0</v>
      </c>
      <c r="L82" s="125"/>
      <c r="M82" s="128">
        <f t="shared" si="7"/>
        <v>0</v>
      </c>
      <c r="N82" s="3"/>
    </row>
    <row r="83" spans="2:14" ht="12.75" customHeight="1">
      <c r="B83" s="125">
        <v>11</v>
      </c>
      <c r="C83" s="604"/>
      <c r="D83" s="391"/>
      <c r="E83" s="391"/>
      <c r="F83" s="392"/>
      <c r="G83" s="125"/>
      <c r="H83" s="125"/>
      <c r="I83" s="125"/>
      <c r="J83" s="129"/>
      <c r="K83" s="128">
        <f t="shared" si="6"/>
        <v>0</v>
      </c>
      <c r="L83" s="125"/>
      <c r="M83" s="128">
        <f t="shared" si="7"/>
        <v>0</v>
      </c>
      <c r="N83" s="3"/>
    </row>
    <row r="84" spans="2:14" ht="12.75" customHeight="1">
      <c r="B84" s="125">
        <v>12</v>
      </c>
      <c r="C84" s="604"/>
      <c r="D84" s="391"/>
      <c r="E84" s="391"/>
      <c r="F84" s="392"/>
      <c r="G84" s="125"/>
      <c r="H84" s="125"/>
      <c r="I84" s="125"/>
      <c r="J84" s="129"/>
      <c r="K84" s="128">
        <f t="shared" si="6"/>
        <v>0</v>
      </c>
      <c r="L84" s="125"/>
      <c r="M84" s="128">
        <f t="shared" si="7"/>
        <v>0</v>
      </c>
      <c r="N84" s="3"/>
    </row>
    <row r="85" spans="2:14" ht="12.75" customHeight="1">
      <c r="B85" s="125">
        <v>13</v>
      </c>
      <c r="C85" s="604"/>
      <c r="D85" s="391"/>
      <c r="E85" s="391"/>
      <c r="F85" s="392"/>
      <c r="G85" s="125"/>
      <c r="H85" s="125"/>
      <c r="I85" s="125"/>
      <c r="J85" s="129"/>
      <c r="K85" s="128">
        <f t="shared" si="6"/>
        <v>0</v>
      </c>
      <c r="L85" s="125"/>
      <c r="M85" s="128">
        <f t="shared" si="7"/>
        <v>0</v>
      </c>
      <c r="N85" s="3"/>
    </row>
    <row r="86" spans="2:14" ht="12.75" customHeight="1">
      <c r="B86" s="125">
        <v>14</v>
      </c>
      <c r="C86" s="604"/>
      <c r="D86" s="391"/>
      <c r="E86" s="391"/>
      <c r="F86" s="392"/>
      <c r="G86" s="125"/>
      <c r="H86" s="125"/>
      <c r="I86" s="125"/>
      <c r="J86" s="129"/>
      <c r="K86" s="128">
        <f t="shared" si="6"/>
        <v>0</v>
      </c>
      <c r="L86" s="125"/>
      <c r="M86" s="128">
        <f t="shared" si="7"/>
        <v>0</v>
      </c>
      <c r="N86" s="3"/>
    </row>
    <row r="87" spans="2:14" ht="12.75" customHeight="1">
      <c r="B87" s="125">
        <v>15</v>
      </c>
      <c r="C87" s="604"/>
      <c r="D87" s="391"/>
      <c r="E87" s="391"/>
      <c r="F87" s="392"/>
      <c r="G87" s="125"/>
      <c r="H87" s="125"/>
      <c r="I87" s="125"/>
      <c r="J87" s="129"/>
      <c r="K87" s="128">
        <f t="shared" si="6"/>
        <v>0</v>
      </c>
      <c r="L87" s="125"/>
      <c r="M87" s="128">
        <f t="shared" si="7"/>
        <v>0</v>
      </c>
      <c r="N87" s="3"/>
    </row>
    <row r="88" spans="2:14" ht="12.75" customHeight="1">
      <c r="B88" s="125">
        <v>16</v>
      </c>
      <c r="C88" s="604"/>
      <c r="D88" s="391"/>
      <c r="E88" s="391"/>
      <c r="F88" s="392"/>
      <c r="G88" s="125"/>
      <c r="H88" s="125"/>
      <c r="I88" s="125"/>
      <c r="J88" s="129"/>
      <c r="K88" s="128">
        <f t="shared" si="6"/>
        <v>0</v>
      </c>
      <c r="L88" s="125"/>
      <c r="M88" s="128">
        <f t="shared" si="7"/>
        <v>0</v>
      </c>
      <c r="N88" s="3"/>
    </row>
    <row r="89" spans="2:14" ht="12.75" customHeight="1">
      <c r="B89" s="3"/>
      <c r="C89" s="608"/>
      <c r="D89" s="395"/>
      <c r="E89" s="395"/>
      <c r="F89" s="395"/>
      <c r="G89" s="3"/>
      <c r="H89" s="609"/>
      <c r="I89" s="395"/>
      <c r="J89" s="109"/>
      <c r="K89" s="610" t="s">
        <v>63</v>
      </c>
      <c r="L89" s="392"/>
      <c r="M89" s="110">
        <f>SUM(M73:M88)</f>
        <v>0</v>
      </c>
      <c r="N89" s="3"/>
    </row>
    <row r="90" spans="2:14" ht="12.7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 ht="12.75" customHeight="1">
      <c r="B91" s="3"/>
      <c r="C91" s="3"/>
      <c r="D91" s="74"/>
      <c r="E91" s="583" t="s">
        <v>1042</v>
      </c>
      <c r="F91" s="395"/>
      <c r="G91" s="395"/>
      <c r="H91" s="395"/>
      <c r="I91" s="395"/>
      <c r="J91" s="395"/>
      <c r="K91" s="395"/>
      <c r="L91" s="395"/>
      <c r="M91" s="395"/>
      <c r="N91" s="74"/>
    </row>
    <row r="92" spans="2:14" ht="7.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42"/>
      <c r="N92" s="2"/>
    </row>
    <row r="93" spans="2:14" ht="14.25" customHeight="1">
      <c r="B93" s="2"/>
      <c r="C93" s="2"/>
      <c r="D93" s="3"/>
      <c r="E93" s="605" t="s">
        <v>130</v>
      </c>
      <c r="F93" s="404"/>
      <c r="G93" s="404"/>
      <c r="H93" s="405"/>
      <c r="I93" s="142"/>
      <c r="J93" s="605" t="s">
        <v>136</v>
      </c>
      <c r="K93" s="404"/>
      <c r="L93" s="404"/>
      <c r="M93" s="405"/>
      <c r="N93" s="2"/>
    </row>
    <row r="94" spans="2:14" ht="13.5" customHeight="1">
      <c r="B94" s="2"/>
      <c r="C94" s="2"/>
      <c r="D94" s="2"/>
      <c r="E94" s="606" t="str">
        <f>+'FA-4'!E437:K437</f>
        <v xml:space="preserve">      </v>
      </c>
      <c r="F94" s="411"/>
      <c r="G94" s="411"/>
      <c r="H94" s="412"/>
      <c r="I94" s="142"/>
      <c r="J94" s="607"/>
      <c r="K94" s="411"/>
      <c r="L94" s="411"/>
      <c r="M94" s="412"/>
      <c r="N94" s="2"/>
    </row>
    <row r="95" spans="2:14" ht="5.25" customHeight="1">
      <c r="B95" s="2"/>
      <c r="C95" s="2"/>
      <c r="D95" s="2"/>
      <c r="E95" s="143"/>
      <c r="F95" s="143"/>
      <c r="G95" s="143"/>
      <c r="H95" s="143"/>
      <c r="I95" s="142"/>
      <c r="J95" s="142"/>
      <c r="K95" s="142"/>
      <c r="L95" s="142"/>
      <c r="M95" s="2"/>
      <c r="N95" s="2"/>
    </row>
    <row r="96" spans="2:14" ht="13.5" customHeight="1">
      <c r="B96" s="2"/>
      <c r="C96" s="2"/>
      <c r="D96" s="2"/>
      <c r="E96" s="606" t="str">
        <f>+'FA-4'!E439:K439</f>
        <v xml:space="preserve">      </v>
      </c>
      <c r="F96" s="411"/>
      <c r="G96" s="411"/>
      <c r="H96" s="412"/>
      <c r="I96" s="142"/>
      <c r="J96" s="607"/>
      <c r="K96" s="411"/>
      <c r="L96" s="411"/>
      <c r="M96" s="412"/>
      <c r="N96" s="2"/>
    </row>
    <row r="97" spans="2:14" ht="4.5" customHeight="1">
      <c r="B97" s="2"/>
      <c r="C97" s="2"/>
      <c r="D97" s="2"/>
      <c r="E97" s="143"/>
      <c r="F97" s="143"/>
      <c r="G97" s="143"/>
      <c r="H97" s="143"/>
      <c r="I97" s="142"/>
      <c r="J97" s="142"/>
      <c r="K97" s="142"/>
      <c r="L97" s="142"/>
      <c r="M97" s="2"/>
      <c r="N97" s="2"/>
    </row>
    <row r="98" spans="2:14" ht="13.5" customHeight="1">
      <c r="B98" s="2"/>
      <c r="C98" s="2"/>
      <c r="D98" s="2"/>
      <c r="E98" s="606" t="str">
        <f>+'FA-4'!E441:K441</f>
        <v xml:space="preserve">      </v>
      </c>
      <c r="F98" s="411"/>
      <c r="G98" s="411"/>
      <c r="H98" s="412"/>
      <c r="I98" s="142"/>
      <c r="J98" s="607"/>
      <c r="K98" s="411"/>
      <c r="L98" s="411"/>
      <c r="M98" s="412"/>
      <c r="N98" s="2"/>
    </row>
    <row r="99" spans="2:14" ht="6" customHeight="1">
      <c r="B99" s="2"/>
      <c r="C99" s="2"/>
      <c r="D99" s="2"/>
      <c r="E99" s="105"/>
      <c r="F99" s="143"/>
      <c r="G99" s="143"/>
      <c r="H99" s="143"/>
      <c r="I99" s="142"/>
      <c r="J99" s="142"/>
      <c r="K99" s="142"/>
      <c r="L99" s="142"/>
      <c r="M99" s="2"/>
      <c r="N99" s="2"/>
    </row>
    <row r="100" spans="2:14" ht="13.5" customHeight="1">
      <c r="B100" s="2"/>
      <c r="C100" s="2"/>
      <c r="D100" s="2"/>
      <c r="E100" s="606" t="str">
        <f>+'FA-4'!E443:K443</f>
        <v xml:space="preserve">      </v>
      </c>
      <c r="F100" s="411"/>
      <c r="G100" s="411"/>
      <c r="H100" s="412"/>
      <c r="I100" s="142"/>
      <c r="J100" s="607"/>
      <c r="K100" s="411"/>
      <c r="L100" s="411"/>
      <c r="M100" s="412"/>
      <c r="N100" s="2"/>
    </row>
    <row r="101" spans="2:14" ht="5.25" customHeight="1">
      <c r="B101" s="2"/>
      <c r="C101" s="2"/>
      <c r="D101" s="2"/>
      <c r="E101" s="143"/>
      <c r="F101" s="143"/>
      <c r="G101" s="143"/>
      <c r="H101" s="143"/>
      <c r="I101" s="142"/>
      <c r="J101" s="142"/>
      <c r="K101" s="142"/>
      <c r="L101" s="142"/>
      <c r="M101" s="2"/>
      <c r="N101" s="2"/>
    </row>
    <row r="102" spans="2:14" ht="13.5" customHeight="1">
      <c r="B102" s="2"/>
      <c r="C102" s="2"/>
      <c r="D102" s="2"/>
      <c r="E102" s="606" t="str">
        <f>+'FA-4'!E445:K445</f>
        <v xml:space="preserve">      </v>
      </c>
      <c r="F102" s="411"/>
      <c r="G102" s="411"/>
      <c r="H102" s="412"/>
      <c r="I102" s="142"/>
      <c r="J102" s="607"/>
      <c r="K102" s="411"/>
      <c r="L102" s="411"/>
      <c r="M102" s="412"/>
      <c r="N102" s="2"/>
    </row>
    <row r="103" spans="2:14" ht="3.75" customHeight="1">
      <c r="B103" s="2"/>
      <c r="C103" s="2"/>
      <c r="D103" s="2"/>
      <c r="E103" s="148"/>
      <c r="F103" s="148"/>
      <c r="G103" s="148"/>
      <c r="H103" s="148"/>
      <c r="I103" s="2"/>
      <c r="J103" s="2"/>
      <c r="K103" s="2"/>
      <c r="L103" s="2"/>
      <c r="M103" s="2"/>
      <c r="N103" s="2"/>
    </row>
    <row r="104" spans="2:14" ht="13.5" customHeight="1">
      <c r="B104" s="2"/>
      <c r="C104" s="2"/>
      <c r="D104" s="2"/>
      <c r="E104" s="606" t="str">
        <f>+'FA-4'!E447:K447</f>
        <v xml:space="preserve">      </v>
      </c>
      <c r="F104" s="411"/>
      <c r="G104" s="411"/>
      <c r="H104" s="412"/>
      <c r="I104" s="2"/>
      <c r="J104" s="140"/>
      <c r="K104" s="140"/>
      <c r="L104" s="140"/>
      <c r="M104" s="140"/>
      <c r="N104" s="2"/>
    </row>
    <row r="105" spans="2:14" ht="21" customHeight="1">
      <c r="B105" s="3"/>
      <c r="C105" s="3"/>
      <c r="D105" s="74"/>
      <c r="E105" s="618" t="s">
        <v>58</v>
      </c>
      <c r="F105" s="395"/>
      <c r="G105" s="395"/>
      <c r="H105" s="395"/>
      <c r="I105" s="395"/>
      <c r="J105" s="395"/>
      <c r="K105" s="395"/>
      <c r="L105" s="395"/>
      <c r="M105" s="395"/>
      <c r="N105" s="3"/>
    </row>
    <row r="106" spans="2:14" ht="12.75" customHeight="1">
      <c r="B106" s="3"/>
      <c r="C106" s="74"/>
      <c r="D106" s="74"/>
      <c r="E106" s="583" t="s">
        <v>140</v>
      </c>
      <c r="F106" s="395"/>
      <c r="G106" s="395"/>
      <c r="H106" s="395"/>
      <c r="I106" s="2"/>
      <c r="J106" s="583" t="s">
        <v>136</v>
      </c>
      <c r="K106" s="395"/>
      <c r="L106" s="395"/>
      <c r="M106" s="395"/>
      <c r="N106" s="74"/>
    </row>
    <row r="107" spans="2:14" ht="29.25" customHeight="1">
      <c r="B107" s="3"/>
      <c r="C107" s="74"/>
      <c r="D107" s="74"/>
      <c r="E107" s="605"/>
      <c r="F107" s="404"/>
      <c r="G107" s="404"/>
      <c r="H107" s="405"/>
      <c r="I107" s="106"/>
      <c r="J107" s="614"/>
      <c r="K107" s="571"/>
      <c r="L107" s="571"/>
      <c r="M107" s="571"/>
      <c r="N107" s="3"/>
    </row>
    <row r="108" spans="2:14" ht="12.75" customHeight="1">
      <c r="B108" s="67"/>
      <c r="C108" s="67"/>
      <c r="D108" s="67"/>
      <c r="E108" s="375" t="s">
        <v>60</v>
      </c>
      <c r="F108" s="376"/>
      <c r="G108" s="376"/>
      <c r="H108" s="376"/>
      <c r="I108" s="2"/>
      <c r="J108" s="616"/>
      <c r="K108" s="617"/>
      <c r="L108" s="617"/>
      <c r="M108" s="617"/>
      <c r="N108" s="3"/>
    </row>
    <row r="109" spans="2:14" ht="12.75" customHeight="1">
      <c r="B109" s="67"/>
      <c r="C109" s="67"/>
      <c r="D109" s="67"/>
      <c r="E109" s="367"/>
      <c r="F109" s="367"/>
      <c r="G109" s="367"/>
      <c r="H109" s="367"/>
      <c r="I109" s="67"/>
      <c r="J109" s="3"/>
      <c r="K109" s="3"/>
      <c r="L109" s="3"/>
      <c r="M109" s="3"/>
      <c r="N109" s="3"/>
    </row>
    <row r="110" spans="2:14" ht="12.75" customHeight="1"/>
    <row r="111" spans="2:14" ht="12.75" customHeight="1"/>
    <row r="112" spans="2:14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0">
    <mergeCell ref="B11:F11"/>
    <mergeCell ref="C12:F12"/>
    <mergeCell ref="C13:F13"/>
    <mergeCell ref="C14:F14"/>
    <mergeCell ref="C15:F15"/>
    <mergeCell ref="C16:F16"/>
    <mergeCell ref="C17:F17"/>
    <mergeCell ref="C18:F18"/>
    <mergeCell ref="C19:F19"/>
    <mergeCell ref="B2:N2"/>
    <mergeCell ref="B3:N3"/>
    <mergeCell ref="K5:L5"/>
    <mergeCell ref="B7:D7"/>
    <mergeCell ref="E7:F8"/>
    <mergeCell ref="G7:H7"/>
    <mergeCell ref="I7:J8"/>
    <mergeCell ref="B10:D10"/>
    <mergeCell ref="H10:I10"/>
    <mergeCell ref="J10:K10"/>
    <mergeCell ref="C20:F20"/>
    <mergeCell ref="C21:F21"/>
    <mergeCell ref="H28:I28"/>
    <mergeCell ref="K28:L28"/>
    <mergeCell ref="C22:F22"/>
    <mergeCell ref="C23:F23"/>
    <mergeCell ref="C24:F24"/>
    <mergeCell ref="C25:F25"/>
    <mergeCell ref="C26:F26"/>
    <mergeCell ref="C27:F27"/>
    <mergeCell ref="C28:F28"/>
    <mergeCell ref="C30:F30"/>
    <mergeCell ref="B31:D31"/>
    <mergeCell ref="H31:I31"/>
    <mergeCell ref="J31:K31"/>
    <mergeCell ref="B32:F32"/>
    <mergeCell ref="C33:F33"/>
    <mergeCell ref="C34:F34"/>
    <mergeCell ref="C49:F49"/>
    <mergeCell ref="H49:I49"/>
    <mergeCell ref="K49:L49"/>
    <mergeCell ref="C44:F44"/>
    <mergeCell ref="C45:F45"/>
    <mergeCell ref="C46:F46"/>
    <mergeCell ref="C47:F47"/>
    <mergeCell ref="C48:F48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J108:M108"/>
    <mergeCell ref="E98:H98"/>
    <mergeCell ref="J98:M98"/>
    <mergeCell ref="E100:H100"/>
    <mergeCell ref="J100:M100"/>
    <mergeCell ref="E102:H102"/>
    <mergeCell ref="J102:M102"/>
    <mergeCell ref="E105:M105"/>
    <mergeCell ref="C53:F53"/>
    <mergeCell ref="C54:F54"/>
    <mergeCell ref="C55:F55"/>
    <mergeCell ref="C56:F56"/>
    <mergeCell ref="C57:F57"/>
    <mergeCell ref="C58:F58"/>
    <mergeCell ref="B71:D71"/>
    <mergeCell ref="B72:F72"/>
    <mergeCell ref="C73:F73"/>
    <mergeCell ref="C74:F74"/>
    <mergeCell ref="C75:F75"/>
    <mergeCell ref="C76:F76"/>
    <mergeCell ref="C77:F77"/>
    <mergeCell ref="C78:F78"/>
    <mergeCell ref="C79:F79"/>
    <mergeCell ref="C80:F80"/>
    <mergeCell ref="B51:D51"/>
    <mergeCell ref="H51:I51"/>
    <mergeCell ref="J51:K51"/>
    <mergeCell ref="B52:F52"/>
    <mergeCell ref="E104:H104"/>
    <mergeCell ref="E106:H106"/>
    <mergeCell ref="E107:H107"/>
    <mergeCell ref="J106:M106"/>
    <mergeCell ref="J107:M107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H69:I69"/>
    <mergeCell ref="K69:L69"/>
    <mergeCell ref="H71:I71"/>
    <mergeCell ref="J71:K71"/>
    <mergeCell ref="C81:F81"/>
    <mergeCell ref="C82:F82"/>
    <mergeCell ref="E91:M91"/>
    <mergeCell ref="E93:H93"/>
    <mergeCell ref="J93:M93"/>
    <mergeCell ref="E94:H94"/>
    <mergeCell ref="J94:M94"/>
    <mergeCell ref="E96:H96"/>
    <mergeCell ref="J96:M96"/>
    <mergeCell ref="C83:F83"/>
    <mergeCell ref="C84:F84"/>
    <mergeCell ref="C85:F85"/>
    <mergeCell ref="C86:F86"/>
    <mergeCell ref="C87:F87"/>
    <mergeCell ref="C88:F88"/>
    <mergeCell ref="C89:F89"/>
    <mergeCell ref="H89:I89"/>
    <mergeCell ref="K89:L89"/>
  </mergeCells>
  <printOptions horizontalCentered="1"/>
  <pageMargins left="0.19685039370078741" right="0.19685039370078741" top="0.39370078740157483" bottom="0.39370078740157483" header="0" footer="0"/>
  <pageSetup scale="67" orientation="portrait"/>
  <headerFooter>
    <oddFooter>&amp;C&amp;A; &amp;P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A3" sqref="A3"/>
    </sheetView>
  </sheetViews>
  <sheetFormatPr baseColWidth="10" defaultColWidth="14.42578125" defaultRowHeight="15" customHeight="1"/>
  <cols>
    <col min="1" max="1" width="6.28515625" customWidth="1"/>
    <col min="2" max="2" width="10.7109375" customWidth="1"/>
    <col min="3" max="3" width="14.42578125" customWidth="1"/>
    <col min="4" max="9" width="10.7109375" customWidth="1"/>
    <col min="10" max="10" width="12.85546875" customWidth="1"/>
    <col min="11" max="11" width="10.5703125" customWidth="1"/>
    <col min="12" max="12" width="18.28515625" customWidth="1"/>
    <col min="13" max="26" width="10.7109375" customWidth="1"/>
  </cols>
  <sheetData>
    <row r="1" spans="1:13" ht="12.75" customHeight="1"/>
    <row r="2" spans="1:13" ht="12.75" customHeight="1">
      <c r="B2" s="87"/>
      <c r="C2" s="87"/>
      <c r="D2" s="87"/>
    </row>
    <row r="3" spans="1:13" ht="12.75" customHeight="1"/>
    <row r="4" spans="1:13" ht="12.75" customHeight="1">
      <c r="A4" s="3"/>
      <c r="B4" s="3"/>
      <c r="C4" s="659" t="s">
        <v>1061</v>
      </c>
      <c r="D4" s="659"/>
      <c r="E4" s="659"/>
      <c r="F4" s="659"/>
      <c r="G4" s="659"/>
      <c r="H4" s="659"/>
      <c r="I4" s="659"/>
      <c r="J4" s="659"/>
      <c r="K4" s="659"/>
      <c r="L4" s="88"/>
      <c r="M4" s="3"/>
    </row>
    <row r="5" spans="1:13" ht="12.75" customHeight="1">
      <c r="A5" s="660" t="s">
        <v>69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"/>
    </row>
    <row r="6" spans="1:13" ht="1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.75" customHeight="1">
      <c r="A8" s="3"/>
      <c r="B8" s="3"/>
      <c r="C8" s="3"/>
      <c r="D8" s="3"/>
      <c r="E8" s="3"/>
      <c r="F8" s="3"/>
      <c r="G8" s="3"/>
      <c r="H8" s="3"/>
      <c r="I8" s="3"/>
      <c r="J8" s="622" t="s">
        <v>70</v>
      </c>
      <c r="K8" s="395"/>
      <c r="L8" s="3"/>
      <c r="M8" s="3"/>
    </row>
    <row r="9" spans="1:13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.75" customHeight="1">
      <c r="A11" s="598" t="s">
        <v>2</v>
      </c>
      <c r="B11" s="404"/>
      <c r="C11" s="405"/>
      <c r="D11" s="661" t="str">
        <f>VLOOKUP(A11,'FA-4'!B12:J12,6,)</f>
        <v>ZACATECAS</v>
      </c>
      <c r="E11" s="569"/>
      <c r="F11" s="593" t="s">
        <v>4</v>
      </c>
      <c r="G11" s="405"/>
      <c r="H11" s="567"/>
      <c r="I11" s="569"/>
      <c r="J11" s="3"/>
      <c r="K11" s="10"/>
      <c r="L11" s="377"/>
      <c r="M11" s="3"/>
    </row>
    <row r="12" spans="1:13" ht="12.75" customHeight="1">
      <c r="A12" s="3"/>
      <c r="B12" s="3"/>
      <c r="C12" s="3"/>
      <c r="D12" s="570"/>
      <c r="E12" s="572"/>
      <c r="F12" s="3"/>
      <c r="G12" s="3"/>
      <c r="H12" s="570"/>
      <c r="I12" s="572"/>
      <c r="J12" s="3"/>
      <c r="K12" s="3"/>
      <c r="L12" s="378"/>
      <c r="M12" s="3"/>
    </row>
    <row r="13" spans="1:13" ht="12.75" customHeight="1">
      <c r="A13" s="3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3"/>
    </row>
    <row r="14" spans="1:13" ht="12.75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"/>
    </row>
    <row r="15" spans="1:13" ht="20.25" customHeight="1">
      <c r="A15" s="636" t="s">
        <v>73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2"/>
      <c r="M15" s="3"/>
    </row>
    <row r="16" spans="1:13" ht="36.75" customHeight="1">
      <c r="A16" s="95" t="s">
        <v>74</v>
      </c>
      <c r="B16" s="650" t="s">
        <v>75</v>
      </c>
      <c r="C16" s="391"/>
      <c r="D16" s="392"/>
      <c r="E16" s="637" t="s">
        <v>76</v>
      </c>
      <c r="F16" s="391"/>
      <c r="G16" s="392"/>
      <c r="H16" s="637" t="s">
        <v>77</v>
      </c>
      <c r="I16" s="392"/>
      <c r="J16" s="95" t="s">
        <v>78</v>
      </c>
      <c r="K16" s="638" t="s">
        <v>79</v>
      </c>
      <c r="L16" s="639"/>
      <c r="M16" s="3"/>
    </row>
    <row r="17" spans="1:13" ht="36" customHeight="1">
      <c r="A17" s="98">
        <v>1</v>
      </c>
      <c r="B17" s="514"/>
      <c r="C17" s="391"/>
      <c r="D17" s="392"/>
      <c r="E17" s="628"/>
      <c r="F17" s="391"/>
      <c r="G17" s="392"/>
      <c r="H17" s="628"/>
      <c r="I17" s="392"/>
      <c r="J17" s="352"/>
      <c r="K17" s="630"/>
      <c r="L17" s="630"/>
      <c r="M17" s="3"/>
    </row>
    <row r="18" spans="1:13" ht="30" customHeight="1">
      <c r="A18" s="98">
        <v>2</v>
      </c>
      <c r="B18" s="514"/>
      <c r="C18" s="391"/>
      <c r="D18" s="392"/>
      <c r="E18" s="628"/>
      <c r="F18" s="391"/>
      <c r="G18" s="392"/>
      <c r="H18" s="628"/>
      <c r="I18" s="392"/>
      <c r="J18" s="352"/>
      <c r="K18" s="625"/>
      <c r="L18" s="625"/>
      <c r="M18" s="3"/>
    </row>
    <row r="19" spans="1:13" ht="30" customHeight="1">
      <c r="A19" s="98">
        <v>3</v>
      </c>
      <c r="B19" s="514"/>
      <c r="C19" s="391"/>
      <c r="D19" s="392"/>
      <c r="E19" s="628"/>
      <c r="F19" s="391"/>
      <c r="G19" s="392"/>
      <c r="H19" s="628"/>
      <c r="I19" s="392"/>
      <c r="J19" s="352"/>
      <c r="K19" s="625"/>
      <c r="L19" s="625"/>
      <c r="M19" s="3"/>
    </row>
    <row r="20" spans="1:13" ht="24" customHeight="1">
      <c r="A20" s="98">
        <v>4</v>
      </c>
      <c r="B20" s="514"/>
      <c r="C20" s="391"/>
      <c r="D20" s="392"/>
      <c r="E20" s="628"/>
      <c r="F20" s="391"/>
      <c r="G20" s="392"/>
      <c r="H20" s="628"/>
      <c r="I20" s="392"/>
      <c r="J20" s="100"/>
      <c r="K20" s="632"/>
      <c r="L20" s="492"/>
      <c r="M20" s="3"/>
    </row>
    <row r="21" spans="1:13" ht="24" customHeight="1">
      <c r="A21" s="98">
        <v>5</v>
      </c>
      <c r="B21" s="514"/>
      <c r="C21" s="391"/>
      <c r="D21" s="392"/>
      <c r="E21" s="628"/>
      <c r="F21" s="391"/>
      <c r="G21" s="392"/>
      <c r="H21" s="628"/>
      <c r="I21" s="392"/>
      <c r="J21" s="100"/>
      <c r="K21" s="514"/>
      <c r="L21" s="392"/>
      <c r="M21" s="3"/>
    </row>
    <row r="22" spans="1:13" ht="24" customHeight="1">
      <c r="A22" s="98">
        <v>6</v>
      </c>
      <c r="B22" s="514"/>
      <c r="C22" s="391"/>
      <c r="D22" s="392"/>
      <c r="E22" s="628"/>
      <c r="F22" s="391"/>
      <c r="G22" s="392"/>
      <c r="H22" s="628"/>
      <c r="I22" s="392"/>
      <c r="J22" s="100"/>
      <c r="K22" s="514"/>
      <c r="L22" s="392"/>
      <c r="M22" s="3"/>
    </row>
    <row r="23" spans="1:13" ht="24" customHeight="1">
      <c r="A23" s="98">
        <v>7</v>
      </c>
      <c r="B23" s="514"/>
      <c r="C23" s="391"/>
      <c r="D23" s="392"/>
      <c r="E23" s="628"/>
      <c r="F23" s="391"/>
      <c r="G23" s="392"/>
      <c r="H23" s="628"/>
      <c r="I23" s="392"/>
      <c r="J23" s="100"/>
      <c r="K23" s="514"/>
      <c r="L23" s="392"/>
      <c r="M23" s="3"/>
    </row>
    <row r="24" spans="1:13" ht="24" customHeight="1">
      <c r="A24" s="98">
        <v>8</v>
      </c>
      <c r="B24" s="514"/>
      <c r="C24" s="391"/>
      <c r="D24" s="392"/>
      <c r="E24" s="628"/>
      <c r="F24" s="391"/>
      <c r="G24" s="392"/>
      <c r="H24" s="628"/>
      <c r="I24" s="392"/>
      <c r="J24" s="100"/>
      <c r="K24" s="514"/>
      <c r="L24" s="392"/>
      <c r="M24" s="3"/>
    </row>
    <row r="25" spans="1:13" ht="24" customHeight="1">
      <c r="A25" s="98">
        <v>9</v>
      </c>
      <c r="B25" s="514"/>
      <c r="C25" s="391"/>
      <c r="D25" s="392"/>
      <c r="E25" s="628"/>
      <c r="F25" s="391"/>
      <c r="G25" s="392"/>
      <c r="H25" s="628"/>
      <c r="I25" s="392"/>
      <c r="J25" s="100"/>
      <c r="K25" s="514"/>
      <c r="L25" s="392"/>
      <c r="M25" s="3"/>
    </row>
    <row r="26" spans="1:13" ht="12.7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7"/>
      <c r="L26" s="107"/>
      <c r="M26" s="3"/>
    </row>
    <row r="27" spans="1:13" ht="38.25" customHeight="1">
      <c r="A27" s="636" t="s">
        <v>87</v>
      </c>
      <c r="B27" s="391"/>
      <c r="C27" s="391"/>
      <c r="D27" s="391"/>
      <c r="E27" s="391"/>
      <c r="F27" s="391"/>
      <c r="G27" s="391"/>
      <c r="H27" s="391"/>
      <c r="I27" s="391"/>
      <c r="J27" s="455"/>
      <c r="K27" s="631"/>
      <c r="L27" s="392"/>
      <c r="M27" s="3"/>
    </row>
    <row r="28" spans="1:13" ht="33.75" customHeight="1">
      <c r="A28" s="95" t="s">
        <v>74</v>
      </c>
      <c r="B28" s="650" t="s">
        <v>89</v>
      </c>
      <c r="C28" s="392"/>
      <c r="D28" s="637" t="s">
        <v>90</v>
      </c>
      <c r="E28" s="392"/>
      <c r="F28" s="637" t="s">
        <v>91</v>
      </c>
      <c r="G28" s="392"/>
      <c r="H28" s="95" t="s">
        <v>77</v>
      </c>
      <c r="I28" s="637" t="s">
        <v>92</v>
      </c>
      <c r="J28" s="392"/>
      <c r="K28" s="638" t="s">
        <v>79</v>
      </c>
      <c r="L28" s="639"/>
      <c r="M28" s="3"/>
    </row>
    <row r="29" spans="1:13" ht="30" customHeight="1">
      <c r="A29" s="98">
        <v>1</v>
      </c>
      <c r="B29" s="647"/>
      <c r="C29" s="392"/>
      <c r="D29" s="656"/>
      <c r="E29" s="639"/>
      <c r="F29" s="657"/>
      <c r="G29" s="639"/>
      <c r="H29" s="112"/>
      <c r="I29" s="633"/>
      <c r="J29" s="629"/>
      <c r="K29" s="630"/>
      <c r="L29" s="630"/>
      <c r="M29" s="3"/>
    </row>
    <row r="30" spans="1:13" ht="29.25" customHeight="1">
      <c r="A30" s="98">
        <v>2</v>
      </c>
      <c r="B30" s="647"/>
      <c r="C30" s="629"/>
      <c r="D30" s="658"/>
      <c r="E30" s="646"/>
      <c r="F30" s="634"/>
      <c r="G30" s="635"/>
      <c r="H30" s="347"/>
      <c r="I30" s="633"/>
      <c r="J30" s="629"/>
      <c r="K30" s="625"/>
      <c r="L30" s="625"/>
      <c r="M30" s="3"/>
    </row>
    <row r="31" spans="1:13" ht="33" customHeight="1">
      <c r="A31" s="98">
        <v>3</v>
      </c>
      <c r="B31" s="647"/>
      <c r="C31" s="629"/>
      <c r="D31" s="634"/>
      <c r="E31" s="635"/>
      <c r="F31" s="626"/>
      <c r="G31" s="627"/>
      <c r="H31" s="347"/>
      <c r="I31" s="633"/>
      <c r="J31" s="629"/>
      <c r="K31" s="625"/>
      <c r="L31" s="625"/>
      <c r="M31" s="3"/>
    </row>
    <row r="32" spans="1:13" ht="42.75" customHeight="1">
      <c r="A32" s="98">
        <v>4</v>
      </c>
      <c r="B32" s="647"/>
      <c r="C32" s="629"/>
      <c r="D32" s="626"/>
      <c r="E32" s="627"/>
      <c r="F32" s="626"/>
      <c r="G32" s="627"/>
      <c r="H32" s="347"/>
      <c r="I32" s="633"/>
      <c r="J32" s="629"/>
      <c r="K32" s="625"/>
      <c r="L32" s="625"/>
      <c r="M32" s="3"/>
    </row>
    <row r="33" spans="1:13" ht="43.5" customHeight="1">
      <c r="A33" s="98">
        <v>5</v>
      </c>
      <c r="B33" s="514"/>
      <c r="C33" s="629"/>
      <c r="D33" s="626"/>
      <c r="E33" s="627"/>
      <c r="F33" s="626"/>
      <c r="G33" s="627"/>
      <c r="H33" s="347"/>
      <c r="I33" s="633"/>
      <c r="J33" s="629"/>
      <c r="K33" s="625"/>
      <c r="L33" s="625"/>
      <c r="M33" s="3"/>
    </row>
    <row r="34" spans="1:13" ht="39.75" customHeight="1">
      <c r="A34" s="98">
        <v>6</v>
      </c>
      <c r="B34" s="514"/>
      <c r="C34" s="629"/>
      <c r="D34" s="626"/>
      <c r="E34" s="627"/>
      <c r="F34" s="626"/>
      <c r="G34" s="627"/>
      <c r="H34" s="347"/>
      <c r="I34" s="628"/>
      <c r="J34" s="629"/>
      <c r="K34" s="625"/>
      <c r="L34" s="625"/>
      <c r="M34" s="3"/>
    </row>
    <row r="35" spans="1:13" ht="57.75" customHeight="1">
      <c r="A35" s="98">
        <v>7</v>
      </c>
      <c r="B35" s="514"/>
      <c r="C35" s="629"/>
      <c r="D35" s="626"/>
      <c r="E35" s="627"/>
      <c r="F35" s="626"/>
      <c r="G35" s="627"/>
      <c r="H35" s="347"/>
      <c r="I35" s="628"/>
      <c r="J35" s="629"/>
      <c r="K35" s="625"/>
      <c r="L35" s="625"/>
      <c r="M35" s="3"/>
    </row>
    <row r="36" spans="1:13" ht="52.5" customHeight="1">
      <c r="A36" s="98">
        <v>8</v>
      </c>
      <c r="B36" s="514"/>
      <c r="C36" s="629"/>
      <c r="D36" s="626"/>
      <c r="E36" s="627"/>
      <c r="F36" s="626"/>
      <c r="G36" s="627"/>
      <c r="H36" s="347"/>
      <c r="I36" s="628"/>
      <c r="J36" s="629"/>
      <c r="K36" s="625"/>
      <c r="L36" s="625"/>
      <c r="M36" s="3"/>
    </row>
    <row r="37" spans="1:13" ht="31.5" customHeight="1">
      <c r="A37" s="98">
        <v>9</v>
      </c>
      <c r="B37" s="514"/>
      <c r="C37" s="629"/>
      <c r="D37" s="626"/>
      <c r="E37" s="627"/>
      <c r="F37" s="626"/>
      <c r="G37" s="627"/>
      <c r="H37" s="348"/>
      <c r="I37" s="628"/>
      <c r="J37" s="629"/>
      <c r="K37" s="625"/>
      <c r="L37" s="625"/>
      <c r="M37" s="3"/>
    </row>
    <row r="38" spans="1:13" ht="30.75" customHeight="1">
      <c r="A38" s="98">
        <v>10</v>
      </c>
      <c r="B38" s="514"/>
      <c r="C38" s="392"/>
      <c r="D38" s="632"/>
      <c r="E38" s="492"/>
      <c r="F38" s="349"/>
      <c r="G38" s="350"/>
      <c r="H38" s="100"/>
      <c r="I38" s="628"/>
      <c r="J38" s="629"/>
      <c r="K38" s="625"/>
      <c r="L38" s="625"/>
      <c r="M38" s="3"/>
    </row>
    <row r="39" spans="1:13" ht="25.5" customHeight="1">
      <c r="A39" s="119"/>
      <c r="B39" s="104"/>
      <c r="C39" s="104"/>
      <c r="D39" s="104"/>
      <c r="E39" s="104"/>
      <c r="F39" s="104"/>
      <c r="G39" s="104"/>
      <c r="H39" s="104"/>
      <c r="I39" s="119"/>
      <c r="J39" s="119"/>
      <c r="K39" s="353"/>
      <c r="L39" s="353"/>
      <c r="M39" s="3"/>
    </row>
    <row r="40" spans="1:13" ht="45.75" customHeight="1">
      <c r="A40" s="636" t="s">
        <v>101</v>
      </c>
      <c r="B40" s="391"/>
      <c r="C40" s="391"/>
      <c r="D40" s="391"/>
      <c r="E40" s="391"/>
      <c r="F40" s="391"/>
      <c r="G40" s="391"/>
      <c r="H40" s="391"/>
      <c r="I40" s="391"/>
      <c r="J40" s="455"/>
      <c r="K40" s="631"/>
      <c r="L40" s="392"/>
      <c r="M40" s="3"/>
    </row>
    <row r="41" spans="1:13" ht="32.25" customHeight="1">
      <c r="A41" s="95" t="s">
        <v>74</v>
      </c>
      <c r="B41" s="650" t="s">
        <v>89</v>
      </c>
      <c r="C41" s="392"/>
      <c r="D41" s="637" t="s">
        <v>90</v>
      </c>
      <c r="E41" s="392"/>
      <c r="F41" s="637" t="s">
        <v>91</v>
      </c>
      <c r="G41" s="392"/>
      <c r="H41" s="95" t="s">
        <v>77</v>
      </c>
      <c r="I41" s="637" t="s">
        <v>92</v>
      </c>
      <c r="J41" s="392"/>
      <c r="K41" s="638" t="s">
        <v>79</v>
      </c>
      <c r="L41" s="639"/>
      <c r="M41" s="3"/>
    </row>
    <row r="42" spans="1:13" ht="35.25" customHeight="1">
      <c r="A42" s="98">
        <v>1</v>
      </c>
      <c r="B42" s="647"/>
      <c r="C42" s="392"/>
      <c r="D42" s="656"/>
      <c r="E42" s="639"/>
      <c r="F42" s="657"/>
      <c r="G42" s="639"/>
      <c r="H42" s="112"/>
      <c r="I42" s="633"/>
      <c r="J42" s="629"/>
      <c r="K42" s="630"/>
      <c r="L42" s="630"/>
      <c r="M42" s="3"/>
    </row>
    <row r="43" spans="1:13" ht="20.25" customHeight="1">
      <c r="A43" s="98">
        <v>2</v>
      </c>
      <c r="B43" s="647"/>
      <c r="C43" s="629"/>
      <c r="D43" s="634"/>
      <c r="E43" s="635"/>
      <c r="F43" s="634"/>
      <c r="G43" s="635"/>
      <c r="H43" s="347"/>
      <c r="I43" s="633"/>
      <c r="J43" s="629"/>
      <c r="K43" s="625"/>
      <c r="L43" s="625"/>
      <c r="M43" s="3"/>
    </row>
    <row r="44" spans="1:13" ht="30" customHeight="1">
      <c r="A44" s="98">
        <v>3</v>
      </c>
      <c r="B44" s="647"/>
      <c r="C44" s="629"/>
      <c r="D44" s="626"/>
      <c r="E44" s="627"/>
      <c r="F44" s="626"/>
      <c r="G44" s="627"/>
      <c r="H44" s="347"/>
      <c r="I44" s="633"/>
      <c r="J44" s="629"/>
      <c r="K44" s="625"/>
      <c r="L44" s="625"/>
      <c r="M44" s="3"/>
    </row>
    <row r="45" spans="1:13" ht="33.75" customHeight="1">
      <c r="A45" s="98">
        <v>4</v>
      </c>
      <c r="B45" s="647"/>
      <c r="C45" s="629"/>
      <c r="D45" s="626"/>
      <c r="E45" s="627"/>
      <c r="F45" s="626"/>
      <c r="G45" s="627"/>
      <c r="H45" s="347"/>
      <c r="I45" s="633"/>
      <c r="J45" s="629"/>
      <c r="K45" s="625"/>
      <c r="L45" s="625"/>
      <c r="M45" s="3"/>
    </row>
    <row r="46" spans="1:13" ht="20.25" customHeight="1">
      <c r="A46" s="98">
        <v>5</v>
      </c>
      <c r="B46" s="514"/>
      <c r="C46" s="629"/>
      <c r="D46" s="626"/>
      <c r="E46" s="627"/>
      <c r="F46" s="626"/>
      <c r="G46" s="627"/>
      <c r="H46" s="347"/>
      <c r="I46" s="628"/>
      <c r="J46" s="629"/>
      <c r="K46" s="625"/>
      <c r="L46" s="625"/>
      <c r="M46" s="3"/>
    </row>
    <row r="47" spans="1:13" ht="52.5" customHeight="1">
      <c r="A47" s="98">
        <v>6</v>
      </c>
      <c r="B47" s="514"/>
      <c r="C47" s="629"/>
      <c r="D47" s="626"/>
      <c r="E47" s="627"/>
      <c r="F47" s="626"/>
      <c r="G47" s="627"/>
      <c r="H47" s="347"/>
      <c r="I47" s="628"/>
      <c r="J47" s="629"/>
      <c r="K47" s="625"/>
      <c r="L47" s="625"/>
      <c r="M47" s="3"/>
    </row>
    <row r="48" spans="1:13" ht="63" customHeight="1">
      <c r="A48" s="98">
        <v>7</v>
      </c>
      <c r="B48" s="514"/>
      <c r="C48" s="629"/>
      <c r="D48" s="626"/>
      <c r="E48" s="627"/>
      <c r="F48" s="626"/>
      <c r="G48" s="627"/>
      <c r="H48" s="347"/>
      <c r="I48" s="628"/>
      <c r="J48" s="629"/>
      <c r="K48" s="625"/>
      <c r="L48" s="625"/>
      <c r="M48" s="3"/>
    </row>
    <row r="49" spans="1:13" ht="58.5" customHeight="1">
      <c r="A49" s="98">
        <v>8</v>
      </c>
      <c r="B49" s="514"/>
      <c r="C49" s="629"/>
      <c r="D49" s="626"/>
      <c r="E49" s="627"/>
      <c r="F49" s="626"/>
      <c r="G49" s="627"/>
      <c r="H49" s="347"/>
      <c r="I49" s="628"/>
      <c r="J49" s="629"/>
      <c r="K49" s="625"/>
      <c r="L49" s="625"/>
      <c r="M49" s="3"/>
    </row>
    <row r="50" spans="1:13" ht="30.75" customHeight="1">
      <c r="A50" s="98">
        <v>9</v>
      </c>
      <c r="B50" s="514"/>
      <c r="C50" s="629"/>
      <c r="D50" s="626"/>
      <c r="E50" s="627"/>
      <c r="F50" s="626"/>
      <c r="G50" s="627"/>
      <c r="H50" s="348"/>
      <c r="I50" s="628"/>
      <c r="J50" s="629"/>
      <c r="K50" s="625"/>
      <c r="L50" s="625"/>
      <c r="M50" s="3"/>
    </row>
    <row r="51" spans="1:13" ht="12.75" customHeight="1">
      <c r="A51" s="98">
        <v>10</v>
      </c>
      <c r="B51" s="654"/>
      <c r="C51" s="392"/>
      <c r="D51" s="121"/>
      <c r="E51" s="122"/>
      <c r="F51" s="121"/>
      <c r="G51" s="122"/>
      <c r="H51" s="124"/>
      <c r="I51" s="649"/>
      <c r="J51" s="392"/>
      <c r="K51" s="632"/>
      <c r="L51" s="492"/>
      <c r="M51" s="3"/>
    </row>
    <row r="52" spans="1:13" ht="1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7"/>
      <c r="L52" s="107"/>
      <c r="M52" s="3"/>
    </row>
    <row r="53" spans="1:13" ht="47.25" customHeight="1">
      <c r="A53" s="636" t="s">
        <v>116</v>
      </c>
      <c r="B53" s="391"/>
      <c r="C53" s="391"/>
      <c r="D53" s="391"/>
      <c r="E53" s="391"/>
      <c r="F53" s="391"/>
      <c r="G53" s="391"/>
      <c r="H53" s="391"/>
      <c r="I53" s="391"/>
      <c r="J53" s="455"/>
      <c r="K53" s="631"/>
      <c r="L53" s="392"/>
      <c r="M53" s="3"/>
    </row>
    <row r="54" spans="1:13" ht="36.75" customHeight="1">
      <c r="A54" s="95" t="s">
        <v>74</v>
      </c>
      <c r="B54" s="650" t="s">
        <v>89</v>
      </c>
      <c r="C54" s="392"/>
      <c r="D54" s="637" t="s">
        <v>90</v>
      </c>
      <c r="E54" s="392"/>
      <c r="F54" s="637" t="s">
        <v>91</v>
      </c>
      <c r="G54" s="392"/>
      <c r="H54" s="95" t="s">
        <v>77</v>
      </c>
      <c r="I54" s="637" t="s">
        <v>92</v>
      </c>
      <c r="J54" s="392"/>
      <c r="K54" s="638" t="s">
        <v>79</v>
      </c>
      <c r="L54" s="639"/>
      <c r="M54" s="3"/>
    </row>
    <row r="55" spans="1:13" ht="29.25" customHeight="1">
      <c r="A55" s="98">
        <v>1</v>
      </c>
      <c r="B55" s="647"/>
      <c r="C55" s="392"/>
      <c r="D55" s="655"/>
      <c r="E55" s="639"/>
      <c r="F55" s="651"/>
      <c r="G55" s="639"/>
      <c r="H55" s="127"/>
      <c r="I55" s="644"/>
      <c r="J55" s="629"/>
      <c r="K55" s="630"/>
      <c r="L55" s="630"/>
      <c r="M55" s="3"/>
    </row>
    <row r="56" spans="1:13" ht="22.5" customHeight="1">
      <c r="A56" s="98">
        <v>2</v>
      </c>
      <c r="B56" s="647"/>
      <c r="C56" s="629"/>
      <c r="D56" s="652"/>
      <c r="E56" s="653"/>
      <c r="F56" s="652"/>
      <c r="G56" s="653"/>
      <c r="H56" s="351"/>
      <c r="I56" s="644"/>
      <c r="J56" s="629"/>
      <c r="K56" s="625"/>
      <c r="L56" s="625"/>
      <c r="M56" s="3"/>
    </row>
    <row r="57" spans="1:13" ht="30" customHeight="1">
      <c r="A57" s="98">
        <v>3</v>
      </c>
      <c r="B57" s="647"/>
      <c r="C57" s="629"/>
      <c r="D57" s="626"/>
      <c r="E57" s="627"/>
      <c r="F57" s="626"/>
      <c r="G57" s="627"/>
      <c r="H57" s="351"/>
      <c r="I57" s="644"/>
      <c r="J57" s="629"/>
      <c r="K57" s="625"/>
      <c r="L57" s="625"/>
      <c r="M57" s="3"/>
    </row>
    <row r="58" spans="1:13" ht="57.75" customHeight="1">
      <c r="A58" s="98">
        <v>4</v>
      </c>
      <c r="B58" s="647"/>
      <c r="C58" s="629"/>
      <c r="D58" s="626"/>
      <c r="E58" s="627"/>
      <c r="F58" s="626"/>
      <c r="G58" s="627"/>
      <c r="H58" s="351"/>
      <c r="I58" s="644"/>
      <c r="J58" s="629"/>
      <c r="K58" s="625"/>
      <c r="L58" s="625"/>
      <c r="M58" s="3"/>
    </row>
    <row r="59" spans="1:13" ht="24" customHeight="1">
      <c r="A59" s="98">
        <v>5</v>
      </c>
      <c r="B59" s="514"/>
      <c r="C59" s="629"/>
      <c r="D59" s="626"/>
      <c r="E59" s="627"/>
      <c r="F59" s="626"/>
      <c r="G59" s="627"/>
      <c r="H59" s="351"/>
      <c r="I59" s="644"/>
      <c r="J59" s="629"/>
      <c r="K59" s="625"/>
      <c r="L59" s="625"/>
      <c r="M59" s="3"/>
    </row>
    <row r="60" spans="1:13" ht="66.75" customHeight="1">
      <c r="A60" s="98">
        <v>6</v>
      </c>
      <c r="B60" s="514"/>
      <c r="C60" s="629"/>
      <c r="D60" s="626"/>
      <c r="E60" s="627"/>
      <c r="F60" s="626"/>
      <c r="G60" s="627"/>
      <c r="H60" s="351"/>
      <c r="I60" s="628"/>
      <c r="J60" s="629"/>
      <c r="K60" s="625"/>
      <c r="L60" s="625"/>
      <c r="M60" s="3"/>
    </row>
    <row r="61" spans="1:13" ht="67.5" customHeight="1">
      <c r="A61" s="98">
        <v>7</v>
      </c>
      <c r="B61" s="514"/>
      <c r="C61" s="629"/>
      <c r="D61" s="626"/>
      <c r="E61" s="627"/>
      <c r="F61" s="626"/>
      <c r="G61" s="627"/>
      <c r="H61" s="351"/>
      <c r="I61" s="628"/>
      <c r="J61" s="629"/>
      <c r="K61" s="625"/>
      <c r="L61" s="625"/>
      <c r="M61" s="3"/>
    </row>
    <row r="62" spans="1:13" ht="45.75" customHeight="1">
      <c r="A62" s="98">
        <v>8</v>
      </c>
      <c r="B62" s="514"/>
      <c r="C62" s="629"/>
      <c r="D62" s="626"/>
      <c r="E62" s="627"/>
      <c r="F62" s="626"/>
      <c r="G62" s="627"/>
      <c r="H62" s="351"/>
      <c r="I62" s="628"/>
      <c r="J62" s="629"/>
      <c r="K62" s="625"/>
      <c r="L62" s="625"/>
      <c r="M62" s="3"/>
    </row>
    <row r="63" spans="1:13" ht="34.5" customHeight="1">
      <c r="A63" s="98">
        <v>9</v>
      </c>
      <c r="B63" s="514"/>
      <c r="C63" s="629"/>
      <c r="D63" s="626"/>
      <c r="E63" s="627"/>
      <c r="F63" s="626"/>
      <c r="G63" s="627"/>
      <c r="H63" s="351"/>
      <c r="I63" s="628"/>
      <c r="J63" s="629"/>
      <c r="K63" s="625"/>
      <c r="L63" s="625"/>
      <c r="M63" s="3"/>
    </row>
    <row r="64" spans="1:13" ht="24" customHeight="1">
      <c r="A64" s="98">
        <v>10</v>
      </c>
      <c r="B64" s="514"/>
      <c r="C64" s="392"/>
      <c r="D64" s="632"/>
      <c r="E64" s="492"/>
      <c r="F64" s="648"/>
      <c r="G64" s="492"/>
      <c r="H64" s="100"/>
      <c r="I64" s="628"/>
      <c r="J64" s="629"/>
      <c r="K64" s="645"/>
      <c r="L64" s="646"/>
      <c r="M64" s="3"/>
    </row>
    <row r="65" spans="1:13" ht="27" customHeight="1">
      <c r="A65" s="104"/>
      <c r="B65" s="18"/>
      <c r="C65" s="18"/>
      <c r="D65" s="18"/>
      <c r="E65" s="18"/>
      <c r="F65" s="130"/>
      <c r="G65" s="130"/>
      <c r="H65" s="131"/>
      <c r="I65" s="130"/>
      <c r="J65" s="130"/>
      <c r="K65" s="18"/>
      <c r="L65" s="18"/>
      <c r="M65" s="3"/>
    </row>
    <row r="66" spans="1:13" ht="20.25" customHeight="1">
      <c r="A66" s="636" t="s">
        <v>118</v>
      </c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2"/>
      <c r="M66" s="3"/>
    </row>
    <row r="67" spans="1:13" ht="36" customHeight="1">
      <c r="A67" s="95" t="s">
        <v>74</v>
      </c>
      <c r="B67" s="643" t="s">
        <v>89</v>
      </c>
      <c r="C67" s="391"/>
      <c r="D67" s="391"/>
      <c r="E67" s="392"/>
      <c r="F67" s="132" t="s">
        <v>119</v>
      </c>
      <c r="G67" s="95" t="s">
        <v>120</v>
      </c>
      <c r="H67" s="95" t="s">
        <v>77</v>
      </c>
      <c r="I67" s="637" t="s">
        <v>92</v>
      </c>
      <c r="J67" s="392"/>
      <c r="K67" s="637" t="s">
        <v>79</v>
      </c>
      <c r="L67" s="392"/>
      <c r="M67" s="3"/>
    </row>
    <row r="68" spans="1:13" ht="46.5" customHeight="1">
      <c r="A68" s="133">
        <v>1</v>
      </c>
      <c r="B68" s="644"/>
      <c r="C68" s="391"/>
      <c r="D68" s="391"/>
      <c r="E68" s="392"/>
      <c r="F68" s="134"/>
      <c r="G68" s="135"/>
      <c r="H68" s="134"/>
      <c r="I68" s="628"/>
      <c r="J68" s="392"/>
      <c r="K68" s="628"/>
      <c r="L68" s="392"/>
      <c r="M68" s="3"/>
    </row>
    <row r="69" spans="1:13" ht="12.75" customHeight="1">
      <c r="A69" s="133">
        <v>2</v>
      </c>
      <c r="B69" s="514"/>
      <c r="C69" s="391"/>
      <c r="D69" s="391"/>
      <c r="E69" s="392"/>
      <c r="F69" s="100"/>
      <c r="G69" s="135"/>
      <c r="H69" s="134"/>
      <c r="I69" s="628"/>
      <c r="J69" s="392"/>
      <c r="K69" s="628"/>
      <c r="L69" s="392"/>
      <c r="M69" s="3"/>
    </row>
    <row r="70" spans="1:13" ht="12.75" customHeight="1">
      <c r="A70" s="133">
        <v>3</v>
      </c>
      <c r="B70" s="514"/>
      <c r="C70" s="391"/>
      <c r="D70" s="391"/>
      <c r="E70" s="392"/>
      <c r="F70" s="100"/>
      <c r="G70" s="135"/>
      <c r="H70" s="134"/>
      <c r="I70" s="628"/>
      <c r="J70" s="392"/>
      <c r="K70" s="628"/>
      <c r="L70" s="392"/>
      <c r="M70" s="3"/>
    </row>
    <row r="71" spans="1:13" ht="12.75" customHeight="1">
      <c r="A71" s="133">
        <v>4</v>
      </c>
      <c r="B71" s="514"/>
      <c r="C71" s="391"/>
      <c r="D71" s="391"/>
      <c r="E71" s="392"/>
      <c r="F71" s="100"/>
      <c r="G71" s="135"/>
      <c r="H71" s="134"/>
      <c r="I71" s="642"/>
      <c r="J71" s="434"/>
      <c r="K71" s="628"/>
      <c r="L71" s="392"/>
      <c r="M71" s="3"/>
    </row>
    <row r="72" spans="1:13" ht="12.75" customHeight="1">
      <c r="A72" s="133">
        <v>5</v>
      </c>
      <c r="B72" s="514"/>
      <c r="C72" s="391"/>
      <c r="D72" s="391"/>
      <c r="E72" s="392"/>
      <c r="F72" s="100"/>
      <c r="G72" s="135"/>
      <c r="H72" s="134"/>
      <c r="I72" s="628"/>
      <c r="J72" s="392"/>
      <c r="K72" s="628"/>
      <c r="L72" s="392"/>
      <c r="M72" s="3"/>
    </row>
    <row r="73" spans="1:13" ht="12.75" customHeight="1">
      <c r="A73" s="136">
        <v>6</v>
      </c>
      <c r="B73" s="514"/>
      <c r="C73" s="391"/>
      <c r="D73" s="391"/>
      <c r="E73" s="392"/>
      <c r="F73" s="100"/>
      <c r="G73" s="135"/>
      <c r="H73" s="134"/>
      <c r="I73" s="628"/>
      <c r="J73" s="392"/>
      <c r="K73" s="628"/>
      <c r="L73" s="392"/>
      <c r="M73" s="3"/>
    </row>
    <row r="74" spans="1:13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customHeight="1">
      <c r="A76" s="583" t="s">
        <v>1042</v>
      </c>
      <c r="B76" s="395"/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</row>
    <row r="77" spans="1:13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>
      <c r="A78" s="2"/>
      <c r="B78" s="3"/>
      <c r="C78" s="583" t="s">
        <v>130</v>
      </c>
      <c r="D78" s="395"/>
      <c r="E78" s="395"/>
      <c r="F78" s="395"/>
      <c r="G78" s="2"/>
      <c r="H78" s="583" t="s">
        <v>131</v>
      </c>
      <c r="I78" s="395"/>
      <c r="J78" s="395"/>
      <c r="K78" s="395"/>
      <c r="L78" s="2"/>
      <c r="M78" s="2"/>
    </row>
    <row r="79" spans="1:13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>
      <c r="A80" s="2"/>
      <c r="B80" s="2"/>
      <c r="C80" s="139" t="str">
        <f>+'FA-4'!E437</f>
        <v xml:space="preserve">      </v>
      </c>
      <c r="D80" s="139"/>
      <c r="E80" s="139"/>
      <c r="F80" s="139"/>
      <c r="G80" s="2"/>
      <c r="H80" s="640"/>
      <c r="I80" s="407"/>
      <c r="J80" s="407"/>
      <c r="K80" s="407"/>
      <c r="L80" s="2"/>
      <c r="M80" s="2"/>
    </row>
    <row r="81" spans="1:13" ht="6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customHeight="1">
      <c r="A82" s="3"/>
      <c r="B82" s="3"/>
      <c r="C82" s="139" t="str">
        <f>+'FA-4'!E439</f>
        <v xml:space="preserve">      </v>
      </c>
      <c r="D82" s="139"/>
      <c r="E82" s="139"/>
      <c r="F82" s="139"/>
      <c r="G82" s="2"/>
      <c r="H82" s="640"/>
      <c r="I82" s="407"/>
      <c r="J82" s="407"/>
      <c r="K82" s="407"/>
      <c r="L82" s="3"/>
      <c r="M82" s="3"/>
    </row>
    <row r="83" spans="1:13" ht="6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customHeight="1">
      <c r="A84" s="3"/>
      <c r="B84" s="3"/>
      <c r="C84" s="139" t="str">
        <f>+'FA-4'!E441</f>
        <v xml:space="preserve">      </v>
      </c>
      <c r="D84" s="139"/>
      <c r="E84" s="139"/>
      <c r="F84" s="139"/>
      <c r="G84" s="2"/>
      <c r="H84" s="640"/>
      <c r="I84" s="407"/>
      <c r="J84" s="407"/>
      <c r="K84" s="407"/>
      <c r="L84" s="3"/>
      <c r="M84" s="3"/>
    </row>
    <row r="85" spans="1:13" ht="8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customHeight="1">
      <c r="A86" s="3"/>
      <c r="B86" s="3"/>
      <c r="C86" s="139" t="str">
        <f>+'FA-4'!E443</f>
        <v xml:space="preserve">      </v>
      </c>
      <c r="D86" s="139"/>
      <c r="E86" s="139"/>
      <c r="F86" s="139"/>
      <c r="G86" s="2"/>
      <c r="H86" s="640"/>
      <c r="I86" s="407"/>
      <c r="J86" s="407"/>
      <c r="K86" s="407"/>
      <c r="L86" s="3"/>
      <c r="M86" s="3"/>
    </row>
    <row r="87" spans="1:13" ht="5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customHeight="1">
      <c r="A88" s="3"/>
      <c r="B88" s="3"/>
      <c r="C88" s="139" t="str">
        <f>+'FA-4'!E445</f>
        <v xml:space="preserve">      </v>
      </c>
      <c r="D88" s="139"/>
      <c r="E88" s="139"/>
      <c r="F88" s="139"/>
      <c r="G88" s="2"/>
      <c r="H88" s="640"/>
      <c r="I88" s="407"/>
      <c r="J88" s="407"/>
      <c r="K88" s="407"/>
      <c r="L88" s="3"/>
      <c r="M88" s="3"/>
    </row>
    <row r="89" spans="1:13" ht="6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customHeight="1">
      <c r="A90" s="3"/>
      <c r="B90" s="3"/>
      <c r="C90" s="139" t="str">
        <f>+'FA-4'!E447</f>
        <v xml:space="preserve">      </v>
      </c>
      <c r="D90" s="139"/>
      <c r="E90" s="139"/>
      <c r="F90" s="139"/>
      <c r="G90" s="2"/>
      <c r="H90" s="640"/>
      <c r="I90" s="407"/>
      <c r="J90" s="407"/>
      <c r="K90" s="407"/>
      <c r="L90" s="3"/>
      <c r="M90" s="3"/>
    </row>
    <row r="91" spans="1:13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customHeight="1">
      <c r="A93" s="583" t="s">
        <v>58</v>
      </c>
      <c r="B93" s="395"/>
      <c r="C93" s="395"/>
      <c r="D93" s="395"/>
      <c r="E93" s="395"/>
      <c r="F93" s="395"/>
      <c r="G93" s="395"/>
      <c r="H93" s="395"/>
      <c r="I93" s="395"/>
      <c r="J93" s="395"/>
      <c r="K93" s="395"/>
      <c r="L93" s="395"/>
      <c r="M93" s="395"/>
    </row>
    <row r="94" spans="1:13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2.75" customHeight="1">
      <c r="A95" s="2"/>
      <c r="B95" s="2"/>
      <c r="C95" s="583" t="s">
        <v>140</v>
      </c>
      <c r="D95" s="395"/>
      <c r="E95" s="395"/>
      <c r="F95" s="395"/>
      <c r="G95" s="2"/>
      <c r="H95" s="583" t="s">
        <v>131</v>
      </c>
      <c r="I95" s="395"/>
      <c r="J95" s="395"/>
      <c r="K95" s="395"/>
      <c r="L95" s="2"/>
      <c r="M95" s="2"/>
    </row>
    <row r="96" spans="1:13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2.75" customHeight="1">
      <c r="A97" s="2"/>
      <c r="B97" s="2"/>
      <c r="C97" s="640"/>
      <c r="D97" s="407"/>
      <c r="E97" s="407"/>
      <c r="F97" s="407"/>
      <c r="G97" s="2"/>
      <c r="H97" s="640"/>
      <c r="I97" s="407"/>
      <c r="J97" s="407"/>
      <c r="K97" s="407"/>
      <c r="L97" s="2"/>
      <c r="M97" s="2"/>
    </row>
    <row r="98" spans="1:13" ht="12.75" customHeight="1">
      <c r="A98" s="66"/>
      <c r="B98" s="66"/>
      <c r="C98" s="641" t="s">
        <v>60</v>
      </c>
      <c r="D98" s="419"/>
      <c r="E98" s="419"/>
      <c r="F98" s="419"/>
      <c r="G98" s="66"/>
      <c r="H98" s="66"/>
    </row>
    <row r="99" spans="1:13" ht="12.75" customHeight="1"/>
    <row r="100" spans="1:13" ht="12.75" customHeight="1"/>
    <row r="101" spans="1:13" ht="12.75" customHeight="1"/>
    <row r="102" spans="1:13" ht="12.75" customHeight="1"/>
    <row r="103" spans="1:13" ht="12.75" customHeight="1"/>
    <row r="104" spans="1:13" ht="12.75" customHeight="1"/>
    <row r="105" spans="1:13" ht="12.75" customHeight="1"/>
    <row r="106" spans="1:13" ht="12.75" customHeight="1"/>
    <row r="107" spans="1:13" ht="12.75" customHeight="1">
      <c r="K107" s="1"/>
    </row>
    <row r="108" spans="1:13" ht="12.75" customHeight="1"/>
    <row r="109" spans="1:13" ht="12.75" customHeight="1"/>
    <row r="110" spans="1:13" ht="12.75" customHeight="1"/>
    <row r="111" spans="1:13" ht="12.75" customHeight="1"/>
    <row r="112" spans="1:13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53">
    <mergeCell ref="C4:K4"/>
    <mergeCell ref="K56:L56"/>
    <mergeCell ref="K57:L57"/>
    <mergeCell ref="K58:L58"/>
    <mergeCell ref="K51:L51"/>
    <mergeCell ref="K53:L53"/>
    <mergeCell ref="K54:L54"/>
    <mergeCell ref="K28:L28"/>
    <mergeCell ref="K47:L47"/>
    <mergeCell ref="K48:L48"/>
    <mergeCell ref="K49:L49"/>
    <mergeCell ref="K50:L50"/>
    <mergeCell ref="K55:L55"/>
    <mergeCell ref="K35:L35"/>
    <mergeCell ref="K42:L42"/>
    <mergeCell ref="K43:L43"/>
    <mergeCell ref="K44:L44"/>
    <mergeCell ref="K45:L45"/>
    <mergeCell ref="K46:L46"/>
    <mergeCell ref="A5:L5"/>
    <mergeCell ref="J8:K8"/>
    <mergeCell ref="A11:C11"/>
    <mergeCell ref="D11:E12"/>
    <mergeCell ref="F11:G11"/>
    <mergeCell ref="H11:I12"/>
    <mergeCell ref="A15:L15"/>
    <mergeCell ref="B16:D16"/>
    <mergeCell ref="E16:G16"/>
    <mergeCell ref="H16:I16"/>
    <mergeCell ref="K16:L16"/>
    <mergeCell ref="B17:D17"/>
    <mergeCell ref="E17:G17"/>
    <mergeCell ref="H17:I17"/>
    <mergeCell ref="K17:L17"/>
    <mergeCell ref="E20:G20"/>
    <mergeCell ref="H20:I20"/>
    <mergeCell ref="B18:D18"/>
    <mergeCell ref="E18:G18"/>
    <mergeCell ref="H18:I18"/>
    <mergeCell ref="B19:D19"/>
    <mergeCell ref="E19:G19"/>
    <mergeCell ref="H19:I19"/>
    <mergeCell ref="B20:D20"/>
    <mergeCell ref="I31:J31"/>
    <mergeCell ref="I32:J32"/>
    <mergeCell ref="I33:J33"/>
    <mergeCell ref="I34:J34"/>
    <mergeCell ref="B30:C30"/>
    <mergeCell ref="D30:E30"/>
    <mergeCell ref="B31:C31"/>
    <mergeCell ref="B32:C32"/>
    <mergeCell ref="B33:C33"/>
    <mergeCell ref="I29:J29"/>
    <mergeCell ref="I30:J30"/>
    <mergeCell ref="E23:G23"/>
    <mergeCell ref="H23:I23"/>
    <mergeCell ref="B21:D21"/>
    <mergeCell ref="E21:G21"/>
    <mergeCell ref="H21:I21"/>
    <mergeCell ref="B22:D22"/>
    <mergeCell ref="E22:G22"/>
    <mergeCell ref="H22:I22"/>
    <mergeCell ref="B23:D23"/>
    <mergeCell ref="F42:G42"/>
    <mergeCell ref="B43:C43"/>
    <mergeCell ref="B50:C50"/>
    <mergeCell ref="B24:D24"/>
    <mergeCell ref="E24:G24"/>
    <mergeCell ref="H24:I24"/>
    <mergeCell ref="B25:D25"/>
    <mergeCell ref="E25:G25"/>
    <mergeCell ref="H25:I25"/>
    <mergeCell ref="A27:J27"/>
    <mergeCell ref="B44:C44"/>
    <mergeCell ref="B45:C45"/>
    <mergeCell ref="B28:C28"/>
    <mergeCell ref="D28:E28"/>
    <mergeCell ref="F28:G28"/>
    <mergeCell ref="B29:C29"/>
    <mergeCell ref="D29:E29"/>
    <mergeCell ref="F29:G29"/>
    <mergeCell ref="B34:C34"/>
    <mergeCell ref="B35:C35"/>
    <mergeCell ref="I35:J35"/>
    <mergeCell ref="I36:J36"/>
    <mergeCell ref="I38:J38"/>
    <mergeCell ref="I28:J28"/>
    <mergeCell ref="B48:C48"/>
    <mergeCell ref="B49:C49"/>
    <mergeCell ref="B51:C51"/>
    <mergeCell ref="D55:E55"/>
    <mergeCell ref="B46:C46"/>
    <mergeCell ref="B47:C47"/>
    <mergeCell ref="B41:C41"/>
    <mergeCell ref="B42:C42"/>
    <mergeCell ref="D42:E42"/>
    <mergeCell ref="D44:E44"/>
    <mergeCell ref="B56:C56"/>
    <mergeCell ref="I56:J56"/>
    <mergeCell ref="I57:J57"/>
    <mergeCell ref="I58:J58"/>
    <mergeCell ref="I59:J59"/>
    <mergeCell ref="I49:J49"/>
    <mergeCell ref="I50:J50"/>
    <mergeCell ref="I51:J51"/>
    <mergeCell ref="A53:J53"/>
    <mergeCell ref="B54:C54"/>
    <mergeCell ref="D54:E54"/>
    <mergeCell ref="F54:G54"/>
    <mergeCell ref="I54:J54"/>
    <mergeCell ref="B55:C55"/>
    <mergeCell ref="I55:J55"/>
    <mergeCell ref="F55:G55"/>
    <mergeCell ref="D49:E49"/>
    <mergeCell ref="F49:G49"/>
    <mergeCell ref="D50:E50"/>
    <mergeCell ref="F50:G50"/>
    <mergeCell ref="D56:E56"/>
    <mergeCell ref="F56:G56"/>
    <mergeCell ref="I64:J64"/>
    <mergeCell ref="K64:L64"/>
    <mergeCell ref="A66:L66"/>
    <mergeCell ref="B57:C57"/>
    <mergeCell ref="B58:C58"/>
    <mergeCell ref="B63:C63"/>
    <mergeCell ref="F64:G64"/>
    <mergeCell ref="B59:C59"/>
    <mergeCell ref="B60:C60"/>
    <mergeCell ref="B61:C61"/>
    <mergeCell ref="B62:C62"/>
    <mergeCell ref="B64:C64"/>
    <mergeCell ref="D64:E64"/>
    <mergeCell ref="I60:J60"/>
    <mergeCell ref="D57:E57"/>
    <mergeCell ref="F57:G57"/>
    <mergeCell ref="D58:E58"/>
    <mergeCell ref="F58:G58"/>
    <mergeCell ref="D59:E59"/>
    <mergeCell ref="F59:G59"/>
    <mergeCell ref="D60:E60"/>
    <mergeCell ref="F60:G60"/>
    <mergeCell ref="K59:L59"/>
    <mergeCell ref="K60:L60"/>
    <mergeCell ref="I70:J70"/>
    <mergeCell ref="I71:J71"/>
    <mergeCell ref="K71:L71"/>
    <mergeCell ref="I72:J72"/>
    <mergeCell ref="K72:L72"/>
    <mergeCell ref="I73:J73"/>
    <mergeCell ref="K73:L73"/>
    <mergeCell ref="B67:E67"/>
    <mergeCell ref="I67:J67"/>
    <mergeCell ref="K67:L67"/>
    <mergeCell ref="B68:E68"/>
    <mergeCell ref="K68:L68"/>
    <mergeCell ref="B69:E69"/>
    <mergeCell ref="K70:L70"/>
    <mergeCell ref="B70:E70"/>
    <mergeCell ref="B71:E71"/>
    <mergeCell ref="B72:E72"/>
    <mergeCell ref="B73:E73"/>
    <mergeCell ref="I69:J69"/>
    <mergeCell ref="K69:L69"/>
    <mergeCell ref="I68:J68"/>
    <mergeCell ref="A76:M76"/>
    <mergeCell ref="C78:F78"/>
    <mergeCell ref="H78:K78"/>
    <mergeCell ref="C95:F95"/>
    <mergeCell ref="H95:K95"/>
    <mergeCell ref="C97:F97"/>
    <mergeCell ref="H97:K97"/>
    <mergeCell ref="C98:F98"/>
    <mergeCell ref="H80:K80"/>
    <mergeCell ref="H82:K82"/>
    <mergeCell ref="H84:K84"/>
    <mergeCell ref="H86:K86"/>
    <mergeCell ref="H88:K88"/>
    <mergeCell ref="H90:K90"/>
    <mergeCell ref="A93:M93"/>
    <mergeCell ref="I37:J37"/>
    <mergeCell ref="D38:E38"/>
    <mergeCell ref="B36:C36"/>
    <mergeCell ref="B37:C37"/>
    <mergeCell ref="B38:C38"/>
    <mergeCell ref="A40:J40"/>
    <mergeCell ref="K40:L40"/>
    <mergeCell ref="D41:E41"/>
    <mergeCell ref="K41:L41"/>
    <mergeCell ref="F41:G41"/>
    <mergeCell ref="I41:J41"/>
    <mergeCell ref="K36:L36"/>
    <mergeCell ref="K37:L37"/>
    <mergeCell ref="K38:L38"/>
    <mergeCell ref="I42:J42"/>
    <mergeCell ref="I43:J43"/>
    <mergeCell ref="I44:J44"/>
    <mergeCell ref="I45:J45"/>
    <mergeCell ref="I46:J46"/>
    <mergeCell ref="I47:J47"/>
    <mergeCell ref="I48:J48"/>
    <mergeCell ref="D31:E31"/>
    <mergeCell ref="F30:G30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43:E43"/>
    <mergeCell ref="F43:G43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K18:L18"/>
    <mergeCell ref="K19:L19"/>
    <mergeCell ref="K29:L29"/>
    <mergeCell ref="K30:L30"/>
    <mergeCell ref="K31:L31"/>
    <mergeCell ref="K32:L32"/>
    <mergeCell ref="K33:L33"/>
    <mergeCell ref="K34:L34"/>
    <mergeCell ref="K25:L25"/>
    <mergeCell ref="K27:L27"/>
    <mergeCell ref="K20:L20"/>
    <mergeCell ref="K21:L21"/>
    <mergeCell ref="K22:L22"/>
    <mergeCell ref="K23:L23"/>
    <mergeCell ref="K24:L24"/>
    <mergeCell ref="K61:L61"/>
    <mergeCell ref="K62:L62"/>
    <mergeCell ref="K63:L63"/>
    <mergeCell ref="D61:E61"/>
    <mergeCell ref="F61:G61"/>
    <mergeCell ref="D62:E62"/>
    <mergeCell ref="F62:G62"/>
    <mergeCell ref="D63:E63"/>
    <mergeCell ref="F63:G63"/>
    <mergeCell ref="I61:J61"/>
    <mergeCell ref="I62:J62"/>
    <mergeCell ref="I63:J63"/>
  </mergeCells>
  <printOptions horizontalCentered="1"/>
  <pageMargins left="0.59055118110236227" right="0.19685039370078741" top="0.19685039370078741" bottom="0.19685039370078741" header="0" footer="0"/>
  <pageSetup orientation="portrait" r:id="rId1"/>
  <headerFooter>
    <oddFooter>&amp;C&amp;A; &amp;P de</oddFooter>
  </headerFooter>
  <rowBreaks count="1" manualBreakCount="1">
    <brk id="5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AW1000"/>
  <sheetViews>
    <sheetView topLeftCell="A10" workbookViewId="0">
      <selection activeCell="H15" sqref="H15"/>
    </sheetView>
  </sheetViews>
  <sheetFormatPr baseColWidth="10" defaultColWidth="14.42578125" defaultRowHeight="15" customHeight="1"/>
  <cols>
    <col min="1" max="1" width="3.85546875" customWidth="1"/>
    <col min="2" max="2" width="57" customWidth="1"/>
    <col min="3" max="14" width="16.28515625" customWidth="1"/>
    <col min="15" max="49" width="11.42578125" customWidth="1"/>
  </cols>
  <sheetData>
    <row r="1" spans="1:49" ht="14.2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</row>
    <row r="2" spans="1:49" ht="14.2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</row>
    <row r="3" spans="1:49" ht="15.75" customHeight="1">
      <c r="A3" s="68"/>
      <c r="B3" s="622" t="s">
        <v>1061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</row>
    <row r="4" spans="1:49" ht="14.25" customHeight="1">
      <c r="A4" s="68"/>
      <c r="B4" s="621" t="s">
        <v>154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</row>
    <row r="5" spans="1:49" ht="14.25" customHeight="1">
      <c r="A5" s="68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49" ht="14.25" customHeight="1">
      <c r="A6" s="68"/>
      <c r="B6" s="67"/>
      <c r="C6" s="67"/>
      <c r="D6" s="67"/>
      <c r="E6" s="67"/>
      <c r="F6" s="67"/>
      <c r="G6" s="67"/>
      <c r="H6" s="67"/>
      <c r="I6" s="67"/>
      <c r="J6" s="67"/>
      <c r="K6" s="622" t="s">
        <v>156</v>
      </c>
      <c r="L6" s="395"/>
      <c r="M6" s="74"/>
      <c r="N6" s="67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</row>
    <row r="7" spans="1:49" ht="14.25" customHeight="1">
      <c r="A7" s="68"/>
      <c r="B7" s="67"/>
      <c r="C7" s="67"/>
      <c r="D7" s="74"/>
      <c r="E7" s="74"/>
      <c r="F7" s="74"/>
      <c r="G7" s="74"/>
      <c r="H7" s="74"/>
      <c r="I7" s="74"/>
      <c r="J7" s="67"/>
      <c r="K7" s="67"/>
      <c r="L7" s="67"/>
      <c r="M7" s="67"/>
      <c r="N7" s="67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</row>
    <row r="8" spans="1:49" ht="14.25" customHeight="1">
      <c r="A8" s="68"/>
      <c r="B8" s="142" t="s">
        <v>2</v>
      </c>
      <c r="C8" s="664" t="str">
        <f>VLOOKUP(B8,'FA-4'!B12:J12,6,)</f>
        <v>ZACATECAS</v>
      </c>
      <c r="D8" s="595"/>
      <c r="E8" s="665" t="s">
        <v>4</v>
      </c>
      <c r="F8" s="405"/>
      <c r="G8" s="664">
        <f>VLOOKUP(E8,'FA-4'!L12:P12,4,)</f>
        <v>0</v>
      </c>
      <c r="H8" s="595"/>
      <c r="I8" s="379"/>
      <c r="J8" s="666"/>
      <c r="K8" s="67"/>
      <c r="L8" s="67"/>
      <c r="M8" s="67"/>
      <c r="N8" s="67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</row>
    <row r="9" spans="1:49" ht="14.25" customHeight="1">
      <c r="A9" s="68"/>
      <c r="B9" s="67"/>
      <c r="C9" s="596"/>
      <c r="D9" s="597"/>
      <c r="E9" s="67"/>
      <c r="F9" s="67"/>
      <c r="G9" s="596"/>
      <c r="H9" s="597"/>
      <c r="I9" s="380"/>
      <c r="J9" s="601"/>
      <c r="K9" s="67"/>
      <c r="L9" s="67"/>
      <c r="M9" s="67"/>
      <c r="N9" s="67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156"/>
      <c r="AC9" s="157" t="s">
        <v>171</v>
      </c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</row>
    <row r="10" spans="1:49" ht="14.25" customHeight="1">
      <c r="A10" s="68"/>
      <c r="B10" s="7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158"/>
      <c r="AC10" s="157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</row>
    <row r="11" spans="1:49" ht="14.25" customHeight="1">
      <c r="A11" s="68"/>
      <c r="B11" s="160" t="s">
        <v>1048</v>
      </c>
      <c r="C11" s="662">
        <f>+'FA-4'!B23</f>
        <v>0</v>
      </c>
      <c r="D11" s="391"/>
      <c r="E11" s="392"/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158"/>
      <c r="AC11" s="157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</row>
    <row r="12" spans="1:49" ht="14.25" customHeight="1">
      <c r="A12" s="68"/>
      <c r="B12" s="162" t="s">
        <v>181</v>
      </c>
      <c r="C12" s="662">
        <f>COUNTA('FA-4'!B126:D126,'FA-4'!B130:D134)</f>
        <v>0</v>
      </c>
      <c r="D12" s="391"/>
      <c r="E12" s="392"/>
      <c r="F12" s="67"/>
      <c r="G12" s="67"/>
      <c r="H12" s="67"/>
      <c r="I12" s="67"/>
      <c r="J12" s="67"/>
      <c r="K12" s="67"/>
      <c r="L12" s="67"/>
      <c r="M12" s="67"/>
      <c r="N12" s="67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</row>
    <row r="13" spans="1:49" ht="14.25" customHeight="1">
      <c r="A13" s="68"/>
      <c r="B13" s="74"/>
      <c r="C13" s="164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</row>
    <row r="14" spans="1:49" ht="14.25" customHeight="1">
      <c r="A14" s="167"/>
      <c r="B14" s="168" t="s">
        <v>191</v>
      </c>
      <c r="C14" s="168" t="s">
        <v>193</v>
      </c>
      <c r="D14" s="168" t="s">
        <v>194</v>
      </c>
      <c r="E14" s="52"/>
      <c r="F14" s="52"/>
      <c r="G14" s="67"/>
      <c r="H14" s="67"/>
      <c r="I14" s="169"/>
      <c r="J14" s="169"/>
      <c r="K14" s="169"/>
      <c r="L14" s="67"/>
      <c r="M14" s="67"/>
      <c r="N14" s="67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</row>
    <row r="15" spans="1:49" ht="14.25" customHeight="1">
      <c r="A15" s="167"/>
      <c r="B15" s="171" t="s">
        <v>195</v>
      </c>
      <c r="C15" s="173">
        <f>+'FA-4'!S321</f>
        <v>0</v>
      </c>
      <c r="D15" s="175">
        <f>IF(ISERROR(C15/C17),0,(C15/C17))</f>
        <v>0</v>
      </c>
      <c r="E15" s="72"/>
      <c r="F15" s="176"/>
      <c r="G15" s="67"/>
      <c r="H15" s="67"/>
      <c r="I15" s="169"/>
      <c r="J15" s="177"/>
      <c r="K15" s="169"/>
      <c r="L15" s="178"/>
      <c r="M15" s="67"/>
      <c r="N15" s="179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</row>
    <row r="16" spans="1:49" ht="14.25" customHeight="1">
      <c r="A16" s="167"/>
      <c r="B16" s="171" t="s">
        <v>202</v>
      </c>
      <c r="C16" s="173">
        <f>+'FA-4'!S341</f>
        <v>0</v>
      </c>
      <c r="D16" s="175">
        <f>IF(ISERROR(C16/C17),0,(C16/C17))</f>
        <v>0</v>
      </c>
      <c r="E16" s="181"/>
      <c r="F16" s="181"/>
      <c r="G16" s="179"/>
      <c r="H16" s="179"/>
      <c r="I16" s="169"/>
      <c r="J16" s="169"/>
      <c r="K16" s="169"/>
      <c r="L16" s="67"/>
      <c r="M16" s="67"/>
      <c r="N16" s="179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</row>
    <row r="17" spans="1:49" ht="14.25" customHeight="1">
      <c r="A17" s="183"/>
      <c r="B17" s="185" t="s">
        <v>205</v>
      </c>
      <c r="C17" s="186">
        <f>+C15+C16</f>
        <v>0</v>
      </c>
      <c r="D17" s="188">
        <f>SUM(D15:D16)</f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</row>
    <row r="18" spans="1:49" ht="14.25" customHeight="1">
      <c r="A18" s="183"/>
      <c r="B18" s="189" t="s">
        <v>1052</v>
      </c>
      <c r="C18" s="663" t="str">
        <f>+'FA-4'!Q21</f>
        <v>dd/mm/aa</v>
      </c>
      <c r="D18" s="392"/>
      <c r="E18" s="120"/>
      <c r="F18" s="179"/>
      <c r="G18" s="67"/>
      <c r="H18" s="67"/>
      <c r="I18" s="67"/>
      <c r="J18" s="67"/>
      <c r="K18" s="67"/>
      <c r="L18" s="67"/>
      <c r="M18" s="67"/>
      <c r="N18" s="67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</row>
    <row r="19" spans="1:49" ht="14.25" customHeight="1">
      <c r="A19" s="50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</row>
    <row r="20" spans="1:49" ht="14.25" customHeight="1">
      <c r="A20" s="167"/>
      <c r="B20" s="168" t="s">
        <v>211</v>
      </c>
      <c r="C20" s="168">
        <v>1</v>
      </c>
      <c r="D20" s="168">
        <v>2</v>
      </c>
      <c r="E20" s="168">
        <v>3</v>
      </c>
      <c r="F20" s="168">
        <v>4</v>
      </c>
      <c r="G20" s="168">
        <v>5</v>
      </c>
      <c r="H20" s="168">
        <v>6</v>
      </c>
      <c r="I20" s="168">
        <v>7</v>
      </c>
      <c r="J20" s="168">
        <v>8</v>
      </c>
      <c r="K20" s="168">
        <v>9</v>
      </c>
      <c r="L20" s="168">
        <v>10</v>
      </c>
      <c r="M20" s="168">
        <v>11</v>
      </c>
      <c r="N20" s="168">
        <v>12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</row>
    <row r="21" spans="1:49" ht="14.25" customHeight="1">
      <c r="A21" s="167"/>
      <c r="B21" s="194" t="s">
        <v>216</v>
      </c>
      <c r="C21" s="197">
        <f>+'FA-4'!S345</f>
        <v>8364</v>
      </c>
      <c r="D21" s="199">
        <f t="shared" ref="D21:N21" si="0">+C21</f>
        <v>8364</v>
      </c>
      <c r="E21" s="199">
        <f t="shared" si="0"/>
        <v>8364</v>
      </c>
      <c r="F21" s="199">
        <f t="shared" si="0"/>
        <v>8364</v>
      </c>
      <c r="G21" s="199">
        <f t="shared" si="0"/>
        <v>8364</v>
      </c>
      <c r="H21" s="199">
        <f t="shared" si="0"/>
        <v>8364</v>
      </c>
      <c r="I21" s="199">
        <f t="shared" si="0"/>
        <v>8364</v>
      </c>
      <c r="J21" s="199">
        <f t="shared" si="0"/>
        <v>8364</v>
      </c>
      <c r="K21" s="199">
        <f t="shared" si="0"/>
        <v>8364</v>
      </c>
      <c r="L21" s="199">
        <f t="shared" si="0"/>
        <v>8364</v>
      </c>
      <c r="M21" s="199">
        <f t="shared" si="0"/>
        <v>8364</v>
      </c>
      <c r="N21" s="199">
        <f t="shared" si="0"/>
        <v>8364</v>
      </c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</row>
    <row r="22" spans="1:49" ht="14.25" customHeight="1">
      <c r="A22" s="167"/>
      <c r="B22" s="201" t="s">
        <v>223</v>
      </c>
      <c r="C22" s="197">
        <f>+'FA-4'!S346</f>
        <v>0</v>
      </c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</row>
    <row r="23" spans="1:49" ht="14.25" customHeight="1">
      <c r="A23" s="167"/>
      <c r="B23" s="201" t="s">
        <v>225</v>
      </c>
      <c r="C23" s="197">
        <f>+'FA-4'!S347</f>
        <v>0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</row>
    <row r="24" spans="1:49" ht="14.25" customHeight="1">
      <c r="A24" s="183"/>
      <c r="B24" s="204" t="s">
        <v>228</v>
      </c>
      <c r="C24" s="197">
        <f>+'FA-4'!S348</f>
        <v>0</v>
      </c>
      <c r="D24" s="206">
        <f t="shared" ref="D24:N24" si="1">+C24</f>
        <v>0</v>
      </c>
      <c r="E24" s="206">
        <f t="shared" si="1"/>
        <v>0</v>
      </c>
      <c r="F24" s="206">
        <f t="shared" si="1"/>
        <v>0</v>
      </c>
      <c r="G24" s="206">
        <f t="shared" si="1"/>
        <v>0</v>
      </c>
      <c r="H24" s="206">
        <f t="shared" si="1"/>
        <v>0</v>
      </c>
      <c r="I24" s="206">
        <f t="shared" si="1"/>
        <v>0</v>
      </c>
      <c r="J24" s="206">
        <f t="shared" si="1"/>
        <v>0</v>
      </c>
      <c r="K24" s="206">
        <f t="shared" si="1"/>
        <v>0</v>
      </c>
      <c r="L24" s="206">
        <f t="shared" si="1"/>
        <v>0</v>
      </c>
      <c r="M24" s="206">
        <f t="shared" si="1"/>
        <v>0</v>
      </c>
      <c r="N24" s="206">
        <f t="shared" si="1"/>
        <v>0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</row>
    <row r="25" spans="1:49" ht="14.25" customHeight="1">
      <c r="A25" s="183"/>
      <c r="B25" s="204" t="s">
        <v>233</v>
      </c>
      <c r="C25" s="197">
        <f>+'FA-4'!S349</f>
        <v>0</v>
      </c>
      <c r="D25" s="207">
        <f t="shared" ref="D25:N25" si="2">+C25</f>
        <v>0</v>
      </c>
      <c r="E25" s="207">
        <f t="shared" si="2"/>
        <v>0</v>
      </c>
      <c r="F25" s="207">
        <f t="shared" si="2"/>
        <v>0</v>
      </c>
      <c r="G25" s="207">
        <f t="shared" si="2"/>
        <v>0</v>
      </c>
      <c r="H25" s="207">
        <f t="shared" si="2"/>
        <v>0</v>
      </c>
      <c r="I25" s="207">
        <f t="shared" si="2"/>
        <v>0</v>
      </c>
      <c r="J25" s="207">
        <f t="shared" si="2"/>
        <v>0</v>
      </c>
      <c r="K25" s="207">
        <f t="shared" si="2"/>
        <v>0</v>
      </c>
      <c r="L25" s="207">
        <f t="shared" si="2"/>
        <v>0</v>
      </c>
      <c r="M25" s="207">
        <f t="shared" si="2"/>
        <v>0</v>
      </c>
      <c r="N25" s="207">
        <f t="shared" si="2"/>
        <v>0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</row>
    <row r="26" spans="1:49" ht="14.25" customHeight="1">
      <c r="A26" s="208"/>
      <c r="B26" s="210" t="s">
        <v>205</v>
      </c>
      <c r="C26" s="211">
        <f t="shared" ref="C26:N26" si="3">SUM(C21:C25)</f>
        <v>8364</v>
      </c>
      <c r="D26" s="211">
        <f t="shared" si="3"/>
        <v>8364</v>
      </c>
      <c r="E26" s="211">
        <f t="shared" si="3"/>
        <v>8364</v>
      </c>
      <c r="F26" s="211">
        <f t="shared" si="3"/>
        <v>8364</v>
      </c>
      <c r="G26" s="211">
        <f t="shared" si="3"/>
        <v>8364</v>
      </c>
      <c r="H26" s="211">
        <f t="shared" si="3"/>
        <v>8364</v>
      </c>
      <c r="I26" s="211">
        <f t="shared" si="3"/>
        <v>8364</v>
      </c>
      <c r="J26" s="211">
        <f t="shared" si="3"/>
        <v>8364</v>
      </c>
      <c r="K26" s="211">
        <f t="shared" si="3"/>
        <v>8364</v>
      </c>
      <c r="L26" s="211">
        <f t="shared" si="3"/>
        <v>8364</v>
      </c>
      <c r="M26" s="211">
        <f t="shared" si="3"/>
        <v>8364</v>
      </c>
      <c r="N26" s="211">
        <f t="shared" si="3"/>
        <v>8364</v>
      </c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</row>
    <row r="27" spans="1:49" ht="14.25" customHeight="1">
      <c r="A27" s="208"/>
      <c r="B27" s="212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</row>
    <row r="28" spans="1:49" ht="14.25" customHeight="1">
      <c r="A28" s="208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</row>
    <row r="29" spans="1:49" ht="14.25" customHeight="1">
      <c r="A29" s="215"/>
      <c r="B29" s="210" t="s">
        <v>254</v>
      </c>
      <c r="C29" s="216">
        <v>1</v>
      </c>
      <c r="D29" s="216">
        <v>2</v>
      </c>
      <c r="E29" s="216">
        <v>3</v>
      </c>
      <c r="F29" s="216">
        <v>4</v>
      </c>
      <c r="G29" s="216">
        <v>5</v>
      </c>
      <c r="H29" s="216">
        <v>6</v>
      </c>
      <c r="I29" s="216">
        <v>7</v>
      </c>
      <c r="J29" s="216">
        <v>8</v>
      </c>
      <c r="K29" s="216">
        <v>9</v>
      </c>
      <c r="L29" s="216">
        <v>10</v>
      </c>
      <c r="M29" s="216">
        <v>11</v>
      </c>
      <c r="N29" s="216">
        <v>12</v>
      </c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</row>
    <row r="30" spans="1:49" ht="14.25" customHeight="1">
      <c r="A30" s="219"/>
      <c r="B30" s="221" t="s">
        <v>258</v>
      </c>
      <c r="C30" s="173">
        <f>+'FA-4'!S353</f>
        <v>0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</row>
    <row r="31" spans="1:49" ht="14.25" customHeight="1">
      <c r="A31" s="219"/>
      <c r="B31" s="221" t="s">
        <v>261</v>
      </c>
      <c r="C31" s="173">
        <f>+'FA-4'!S354</f>
        <v>0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</row>
    <row r="32" spans="1:49" ht="14.25" customHeight="1">
      <c r="A32" s="219"/>
      <c r="B32" s="221" t="s">
        <v>264</v>
      </c>
      <c r="C32" s="173">
        <f>+'FA-4'!S355</f>
        <v>0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</row>
    <row r="33" spans="1:49" ht="14.25" customHeight="1">
      <c r="A33" s="219"/>
      <c r="B33" s="221" t="s">
        <v>269</v>
      </c>
      <c r="C33" s="173">
        <f>+'FA-4'!S356</f>
        <v>0</v>
      </c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</row>
    <row r="34" spans="1:49" ht="14.25" customHeight="1">
      <c r="A34" s="208"/>
      <c r="B34" s="210" t="s">
        <v>205</v>
      </c>
      <c r="C34" s="235">
        <f t="shared" ref="C34:N34" si="4">SUM(C30:C33)</f>
        <v>0</v>
      </c>
      <c r="D34" s="235">
        <f t="shared" si="4"/>
        <v>0</v>
      </c>
      <c r="E34" s="235">
        <f t="shared" si="4"/>
        <v>0</v>
      </c>
      <c r="F34" s="235">
        <f t="shared" si="4"/>
        <v>0</v>
      </c>
      <c r="G34" s="235">
        <f t="shared" si="4"/>
        <v>0</v>
      </c>
      <c r="H34" s="235">
        <f t="shared" si="4"/>
        <v>0</v>
      </c>
      <c r="I34" s="235">
        <f t="shared" si="4"/>
        <v>0</v>
      </c>
      <c r="J34" s="235">
        <f t="shared" si="4"/>
        <v>0</v>
      </c>
      <c r="K34" s="235">
        <f t="shared" si="4"/>
        <v>0</v>
      </c>
      <c r="L34" s="235">
        <f t="shared" si="4"/>
        <v>0</v>
      </c>
      <c r="M34" s="235">
        <f t="shared" si="4"/>
        <v>0</v>
      </c>
      <c r="N34" s="235">
        <f t="shared" si="4"/>
        <v>0</v>
      </c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</row>
    <row r="35" spans="1:49" ht="14.25" customHeight="1">
      <c r="A35" s="208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</row>
    <row r="36" spans="1:49" ht="14.25" customHeight="1">
      <c r="A36" s="208"/>
      <c r="B36" s="23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</row>
    <row r="37" spans="1:49" ht="14.25" customHeight="1">
      <c r="A37" s="219"/>
      <c r="B37" s="162" t="s">
        <v>281</v>
      </c>
      <c r="C37" s="168">
        <v>1</v>
      </c>
      <c r="D37" s="168">
        <v>2</v>
      </c>
      <c r="E37" s="168">
        <v>3</v>
      </c>
      <c r="F37" s="168">
        <v>4</v>
      </c>
      <c r="G37" s="168">
        <v>5</v>
      </c>
      <c r="H37" s="168">
        <v>6</v>
      </c>
      <c r="I37" s="168">
        <v>7</v>
      </c>
      <c r="J37" s="168">
        <v>8</v>
      </c>
      <c r="K37" s="168">
        <v>9</v>
      </c>
      <c r="L37" s="168">
        <v>10</v>
      </c>
      <c r="M37" s="168">
        <v>11</v>
      </c>
      <c r="N37" s="168">
        <v>12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</row>
    <row r="38" spans="1:49" ht="14.25" customHeight="1">
      <c r="A38" s="219"/>
      <c r="B38" s="221" t="s">
        <v>285</v>
      </c>
      <c r="C38" s="173">
        <f t="shared" ref="C38:N38" si="5">C26</f>
        <v>8364</v>
      </c>
      <c r="D38" s="173">
        <f t="shared" si="5"/>
        <v>8364</v>
      </c>
      <c r="E38" s="173">
        <f t="shared" si="5"/>
        <v>8364</v>
      </c>
      <c r="F38" s="173">
        <f t="shared" si="5"/>
        <v>8364</v>
      </c>
      <c r="G38" s="173">
        <f t="shared" si="5"/>
        <v>8364</v>
      </c>
      <c r="H38" s="173">
        <f t="shared" si="5"/>
        <v>8364</v>
      </c>
      <c r="I38" s="173">
        <f t="shared" si="5"/>
        <v>8364</v>
      </c>
      <c r="J38" s="173">
        <f t="shared" si="5"/>
        <v>8364</v>
      </c>
      <c r="K38" s="173">
        <f t="shared" si="5"/>
        <v>8364</v>
      </c>
      <c r="L38" s="173">
        <f t="shared" si="5"/>
        <v>8364</v>
      </c>
      <c r="M38" s="173">
        <f t="shared" si="5"/>
        <v>8364</v>
      </c>
      <c r="N38" s="173">
        <f t="shared" si="5"/>
        <v>8364</v>
      </c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</row>
    <row r="39" spans="1:49" ht="14.25" customHeight="1">
      <c r="A39" s="219"/>
      <c r="B39" s="221" t="s">
        <v>289</v>
      </c>
      <c r="C39" s="173">
        <f>C34</f>
        <v>0</v>
      </c>
      <c r="D39" s="173">
        <f t="shared" ref="D39:N39" si="6">+D34</f>
        <v>0</v>
      </c>
      <c r="E39" s="173">
        <f t="shared" si="6"/>
        <v>0</v>
      </c>
      <c r="F39" s="173">
        <f t="shared" si="6"/>
        <v>0</v>
      </c>
      <c r="G39" s="173">
        <f t="shared" si="6"/>
        <v>0</v>
      </c>
      <c r="H39" s="173">
        <f t="shared" si="6"/>
        <v>0</v>
      </c>
      <c r="I39" s="173">
        <f t="shared" si="6"/>
        <v>0</v>
      </c>
      <c r="J39" s="173">
        <f t="shared" si="6"/>
        <v>0</v>
      </c>
      <c r="K39" s="173">
        <f t="shared" si="6"/>
        <v>0</v>
      </c>
      <c r="L39" s="173">
        <f t="shared" si="6"/>
        <v>0</v>
      </c>
      <c r="M39" s="173">
        <f t="shared" si="6"/>
        <v>0</v>
      </c>
      <c r="N39" s="173">
        <f t="shared" si="6"/>
        <v>0</v>
      </c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</row>
    <row r="40" spans="1:49" ht="14.25" customHeight="1">
      <c r="A40" s="208"/>
      <c r="B40" s="381" t="s">
        <v>1053</v>
      </c>
      <c r="C40" s="173">
        <f t="shared" ref="C40:N40" si="7">+C44</f>
        <v>0</v>
      </c>
      <c r="D40" s="173">
        <f t="shared" si="7"/>
        <v>0</v>
      </c>
      <c r="E40" s="173">
        <f t="shared" si="7"/>
        <v>0</v>
      </c>
      <c r="F40" s="173">
        <f t="shared" si="7"/>
        <v>0</v>
      </c>
      <c r="G40" s="173">
        <f t="shared" si="7"/>
        <v>0</v>
      </c>
      <c r="H40" s="173">
        <f t="shared" si="7"/>
        <v>0</v>
      </c>
      <c r="I40" s="173">
        <f t="shared" si="7"/>
        <v>0</v>
      </c>
      <c r="J40" s="173">
        <f t="shared" si="7"/>
        <v>0</v>
      </c>
      <c r="K40" s="173">
        <f t="shared" si="7"/>
        <v>0</v>
      </c>
      <c r="L40" s="173">
        <f t="shared" si="7"/>
        <v>0</v>
      </c>
      <c r="M40" s="173">
        <f t="shared" si="7"/>
        <v>0</v>
      </c>
      <c r="N40" s="173">
        <f t="shared" si="7"/>
        <v>0</v>
      </c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</row>
    <row r="41" spans="1:49" ht="14.25" customHeight="1">
      <c r="A41" s="208"/>
      <c r="B41" s="243" t="s">
        <v>205</v>
      </c>
      <c r="C41" s="235">
        <f t="shared" ref="C41:N41" si="8">SUM(C38:C40)</f>
        <v>8364</v>
      </c>
      <c r="D41" s="235">
        <f t="shared" si="8"/>
        <v>8364</v>
      </c>
      <c r="E41" s="235">
        <f t="shared" si="8"/>
        <v>8364</v>
      </c>
      <c r="F41" s="235">
        <f t="shared" si="8"/>
        <v>8364</v>
      </c>
      <c r="G41" s="235">
        <f t="shared" si="8"/>
        <v>8364</v>
      </c>
      <c r="H41" s="235">
        <f t="shared" si="8"/>
        <v>8364</v>
      </c>
      <c r="I41" s="235">
        <f t="shared" si="8"/>
        <v>8364</v>
      </c>
      <c r="J41" s="235">
        <f t="shared" si="8"/>
        <v>8364</v>
      </c>
      <c r="K41" s="235">
        <f t="shared" si="8"/>
        <v>8364</v>
      </c>
      <c r="L41" s="235">
        <f t="shared" si="8"/>
        <v>8364</v>
      </c>
      <c r="M41" s="235">
        <f t="shared" si="8"/>
        <v>8364</v>
      </c>
      <c r="N41" s="235">
        <f t="shared" si="8"/>
        <v>8364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</row>
    <row r="42" spans="1:49" ht="14.25" customHeight="1">
      <c r="A42" s="208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</row>
    <row r="43" spans="1:49" ht="18.75" customHeight="1">
      <c r="A43" s="208"/>
      <c r="B43" s="248" t="s">
        <v>298</v>
      </c>
      <c r="C43" s="250">
        <v>1</v>
      </c>
      <c r="D43" s="250">
        <v>2</v>
      </c>
      <c r="E43" s="250">
        <v>3</v>
      </c>
      <c r="F43" s="250">
        <v>4</v>
      </c>
      <c r="G43" s="250">
        <v>5</v>
      </c>
      <c r="H43" s="250">
        <v>6</v>
      </c>
      <c r="I43" s="250">
        <v>7</v>
      </c>
      <c r="J43" s="250">
        <v>8</v>
      </c>
      <c r="K43" s="250">
        <v>9</v>
      </c>
      <c r="L43" s="250">
        <v>10</v>
      </c>
      <c r="M43" s="250">
        <v>11</v>
      </c>
      <c r="N43" s="250">
        <v>12</v>
      </c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</row>
    <row r="44" spans="1:49" ht="14.25" customHeight="1">
      <c r="A44" s="208"/>
      <c r="B44" s="254" t="s">
        <v>1054</v>
      </c>
      <c r="C44" s="173">
        <f t="shared" ref="C44:N44" si="9">$C$16/36</f>
        <v>0</v>
      </c>
      <c r="D44" s="173">
        <f t="shared" si="9"/>
        <v>0</v>
      </c>
      <c r="E44" s="173">
        <f t="shared" si="9"/>
        <v>0</v>
      </c>
      <c r="F44" s="173">
        <f t="shared" si="9"/>
        <v>0</v>
      </c>
      <c r="G44" s="173">
        <f t="shared" si="9"/>
        <v>0</v>
      </c>
      <c r="H44" s="173">
        <f t="shared" si="9"/>
        <v>0</v>
      </c>
      <c r="I44" s="173">
        <f t="shared" si="9"/>
        <v>0</v>
      </c>
      <c r="J44" s="173">
        <f t="shared" si="9"/>
        <v>0</v>
      </c>
      <c r="K44" s="173">
        <f t="shared" si="9"/>
        <v>0</v>
      </c>
      <c r="L44" s="173">
        <f t="shared" si="9"/>
        <v>0</v>
      </c>
      <c r="M44" s="173">
        <f t="shared" si="9"/>
        <v>0</v>
      </c>
      <c r="N44" s="173">
        <f t="shared" si="9"/>
        <v>0</v>
      </c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</row>
    <row r="45" spans="1:49" ht="14.25" customHeight="1">
      <c r="A45" s="208"/>
      <c r="B45" s="210" t="s">
        <v>205</v>
      </c>
      <c r="C45" s="235">
        <f t="shared" ref="C45:N45" si="10">SUM(C44)</f>
        <v>0</v>
      </c>
      <c r="D45" s="235">
        <f t="shared" si="10"/>
        <v>0</v>
      </c>
      <c r="E45" s="235">
        <f t="shared" si="10"/>
        <v>0</v>
      </c>
      <c r="F45" s="235">
        <f t="shared" si="10"/>
        <v>0</v>
      </c>
      <c r="G45" s="235">
        <f t="shared" si="10"/>
        <v>0</v>
      </c>
      <c r="H45" s="235">
        <f t="shared" si="10"/>
        <v>0</v>
      </c>
      <c r="I45" s="235">
        <f t="shared" si="10"/>
        <v>0</v>
      </c>
      <c r="J45" s="235">
        <f t="shared" si="10"/>
        <v>0</v>
      </c>
      <c r="K45" s="235">
        <f t="shared" si="10"/>
        <v>0</v>
      </c>
      <c r="L45" s="235">
        <f t="shared" si="10"/>
        <v>0</v>
      </c>
      <c r="M45" s="235">
        <f t="shared" si="10"/>
        <v>0</v>
      </c>
      <c r="N45" s="235">
        <f t="shared" si="10"/>
        <v>0</v>
      </c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</row>
    <row r="46" spans="1:49" ht="14.25" customHeight="1">
      <c r="A46" s="208"/>
      <c r="B46" s="212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</row>
    <row r="47" spans="1:49" ht="14.25" customHeight="1">
      <c r="A47" s="208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</row>
    <row r="48" spans="1:49" ht="39.75" customHeight="1">
      <c r="A48" s="215"/>
      <c r="B48" s="168" t="s">
        <v>306</v>
      </c>
      <c r="C48" s="168">
        <v>1</v>
      </c>
      <c r="D48" s="168">
        <v>2</v>
      </c>
      <c r="E48" s="168">
        <v>3</v>
      </c>
      <c r="F48" s="168">
        <v>4</v>
      </c>
      <c r="G48" s="168">
        <v>5</v>
      </c>
      <c r="H48" s="168">
        <v>6</v>
      </c>
      <c r="I48" s="168">
        <v>7</v>
      </c>
      <c r="J48" s="168">
        <v>8</v>
      </c>
      <c r="K48" s="168">
        <v>9</v>
      </c>
      <c r="L48" s="168">
        <v>10</v>
      </c>
      <c r="M48" s="168">
        <v>11</v>
      </c>
      <c r="N48" s="168">
        <v>12</v>
      </c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</row>
    <row r="49" spans="1:49" ht="14.25" customHeight="1">
      <c r="A49" s="219"/>
      <c r="B49" s="204" t="s">
        <v>192</v>
      </c>
      <c r="C49" s="257">
        <f>+'FA-4'!S112</f>
        <v>0</v>
      </c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</row>
    <row r="50" spans="1:49" ht="14.25" customHeight="1">
      <c r="A50" s="219"/>
      <c r="B50" s="204" t="s">
        <v>197</v>
      </c>
      <c r="C50" s="257">
        <f>+'FA-4'!S113</f>
        <v>0</v>
      </c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</row>
    <row r="51" spans="1:49" ht="14.25" customHeight="1">
      <c r="A51" s="219"/>
      <c r="B51" s="204" t="s">
        <v>243</v>
      </c>
      <c r="C51" s="257">
        <f>+'FA-4'!S114</f>
        <v>0</v>
      </c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</row>
    <row r="52" spans="1:49" ht="14.25" customHeight="1">
      <c r="A52" s="219"/>
      <c r="B52" s="204" t="s">
        <v>199</v>
      </c>
      <c r="C52" s="257">
        <f>+'FA-4'!S115</f>
        <v>0</v>
      </c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</row>
    <row r="53" spans="1:49" ht="14.25" customHeight="1">
      <c r="A53" s="219"/>
      <c r="B53" s="204" t="s">
        <v>248</v>
      </c>
      <c r="C53" s="257">
        <f>+'FA-4'!S116</f>
        <v>0</v>
      </c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</row>
    <row r="54" spans="1:49" ht="14.25" customHeight="1">
      <c r="A54" s="219"/>
      <c r="B54" s="204" t="s">
        <v>201</v>
      </c>
      <c r="C54" s="257">
        <f>+'FA-4'!S117</f>
        <v>0</v>
      </c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</row>
    <row r="55" spans="1:49" ht="14.25" customHeight="1">
      <c r="A55" s="219"/>
      <c r="B55" s="262">
        <f>+'FA-4'!D118</f>
        <v>0</v>
      </c>
      <c r="C55" s="257">
        <f>+'FA-4'!S118</f>
        <v>0</v>
      </c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</row>
    <row r="56" spans="1:49" ht="14.25" customHeight="1">
      <c r="A56" s="208"/>
      <c r="B56" s="243" t="s">
        <v>205</v>
      </c>
      <c r="C56" s="235">
        <f t="shared" ref="C56:N56" si="11">SUM(C49:C55)</f>
        <v>0</v>
      </c>
      <c r="D56" s="235">
        <f t="shared" si="11"/>
        <v>0</v>
      </c>
      <c r="E56" s="235">
        <f t="shared" si="11"/>
        <v>0</v>
      </c>
      <c r="F56" s="235">
        <f t="shared" si="11"/>
        <v>0</v>
      </c>
      <c r="G56" s="235">
        <f t="shared" si="11"/>
        <v>0</v>
      </c>
      <c r="H56" s="235">
        <f t="shared" si="11"/>
        <v>0</v>
      </c>
      <c r="I56" s="235">
        <f t="shared" si="11"/>
        <v>0</v>
      </c>
      <c r="J56" s="235">
        <f t="shared" si="11"/>
        <v>0</v>
      </c>
      <c r="K56" s="235">
        <f t="shared" si="11"/>
        <v>0</v>
      </c>
      <c r="L56" s="235">
        <f t="shared" si="11"/>
        <v>0</v>
      </c>
      <c r="M56" s="235">
        <f t="shared" si="11"/>
        <v>0</v>
      </c>
      <c r="N56" s="235">
        <f t="shared" si="11"/>
        <v>0</v>
      </c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</row>
    <row r="57" spans="1:49" ht="14.25" customHeight="1">
      <c r="A57" s="208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1:49" ht="14.25" customHeight="1">
      <c r="A58" s="208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</row>
    <row r="59" spans="1:49" ht="24" customHeight="1">
      <c r="A59" s="215"/>
      <c r="B59" s="264" t="s">
        <v>340</v>
      </c>
      <c r="C59" s="265">
        <v>1</v>
      </c>
      <c r="D59" s="265">
        <v>2</v>
      </c>
      <c r="E59" s="265">
        <v>3</v>
      </c>
      <c r="F59" s="265">
        <v>4</v>
      </c>
      <c r="G59" s="265">
        <v>5</v>
      </c>
      <c r="H59" s="265">
        <v>6</v>
      </c>
      <c r="I59" s="265">
        <v>7</v>
      </c>
      <c r="J59" s="265">
        <v>8</v>
      </c>
      <c r="K59" s="265">
        <v>9</v>
      </c>
      <c r="L59" s="265">
        <v>10</v>
      </c>
      <c r="M59" s="265">
        <v>11</v>
      </c>
      <c r="N59" s="265">
        <v>12</v>
      </c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</row>
    <row r="60" spans="1:49" ht="14.25" customHeight="1">
      <c r="A60" s="268"/>
      <c r="B60" s="269">
        <f>+'Anexo B'!E10</f>
        <v>0</v>
      </c>
      <c r="C60" s="270">
        <f t="shared" ref="C60:N60" si="12">C61*C62</f>
        <v>0</v>
      </c>
      <c r="D60" s="270">
        <f t="shared" si="12"/>
        <v>0</v>
      </c>
      <c r="E60" s="270">
        <f t="shared" si="12"/>
        <v>0</v>
      </c>
      <c r="F60" s="270">
        <f t="shared" si="12"/>
        <v>0</v>
      </c>
      <c r="G60" s="270">
        <f t="shared" si="12"/>
        <v>0</v>
      </c>
      <c r="H60" s="270">
        <f t="shared" si="12"/>
        <v>0</v>
      </c>
      <c r="I60" s="270">
        <f t="shared" si="12"/>
        <v>0</v>
      </c>
      <c r="J60" s="270">
        <f t="shared" si="12"/>
        <v>0</v>
      </c>
      <c r="K60" s="270">
        <f t="shared" si="12"/>
        <v>0</v>
      </c>
      <c r="L60" s="270">
        <f t="shared" si="12"/>
        <v>0</v>
      </c>
      <c r="M60" s="270">
        <f t="shared" si="12"/>
        <v>0</v>
      </c>
      <c r="N60" s="270">
        <f t="shared" si="12"/>
        <v>0</v>
      </c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</row>
    <row r="61" spans="1:49" ht="14.25" customHeight="1">
      <c r="A61" s="268"/>
      <c r="B61" s="272" t="s">
        <v>351</v>
      </c>
      <c r="C61" s="273">
        <f>+'FA-4'!K260</f>
        <v>0</v>
      </c>
      <c r="D61" s="274">
        <f t="shared" ref="D61:N61" si="13">+C61</f>
        <v>0</v>
      </c>
      <c r="E61" s="274">
        <f t="shared" si="13"/>
        <v>0</v>
      </c>
      <c r="F61" s="274">
        <f t="shared" si="13"/>
        <v>0</v>
      </c>
      <c r="G61" s="274">
        <f t="shared" si="13"/>
        <v>0</v>
      </c>
      <c r="H61" s="274">
        <f t="shared" si="13"/>
        <v>0</v>
      </c>
      <c r="I61" s="274">
        <f t="shared" si="13"/>
        <v>0</v>
      </c>
      <c r="J61" s="274">
        <f t="shared" si="13"/>
        <v>0</v>
      </c>
      <c r="K61" s="274">
        <f t="shared" si="13"/>
        <v>0</v>
      </c>
      <c r="L61" s="274">
        <f t="shared" si="13"/>
        <v>0</v>
      </c>
      <c r="M61" s="274">
        <f t="shared" si="13"/>
        <v>0</v>
      </c>
      <c r="N61" s="274">
        <f t="shared" si="13"/>
        <v>0</v>
      </c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</row>
    <row r="62" spans="1:49" ht="14.25" customHeight="1">
      <c r="A62" s="268"/>
      <c r="B62" s="272" t="s">
        <v>353</v>
      </c>
      <c r="C62" s="276">
        <f>+'FA-4'!R72</f>
        <v>0</v>
      </c>
      <c r="D62" s="277">
        <f t="shared" ref="D62:N62" si="14">+C62</f>
        <v>0</v>
      </c>
      <c r="E62" s="277">
        <f t="shared" si="14"/>
        <v>0</v>
      </c>
      <c r="F62" s="277">
        <f t="shared" si="14"/>
        <v>0</v>
      </c>
      <c r="G62" s="277">
        <f t="shared" si="14"/>
        <v>0</v>
      </c>
      <c r="H62" s="277">
        <f t="shared" si="14"/>
        <v>0</v>
      </c>
      <c r="I62" s="277">
        <f t="shared" si="14"/>
        <v>0</v>
      </c>
      <c r="J62" s="277">
        <f t="shared" si="14"/>
        <v>0</v>
      </c>
      <c r="K62" s="277">
        <f t="shared" si="14"/>
        <v>0</v>
      </c>
      <c r="L62" s="277">
        <f t="shared" si="14"/>
        <v>0</v>
      </c>
      <c r="M62" s="277">
        <f t="shared" si="14"/>
        <v>0</v>
      </c>
      <c r="N62" s="277">
        <f t="shared" si="14"/>
        <v>0</v>
      </c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</row>
    <row r="63" spans="1:49" ht="14.25" customHeight="1">
      <c r="A63" s="268"/>
      <c r="B63" s="269">
        <f>+'Anexo B'!E31</f>
        <v>0</v>
      </c>
      <c r="C63" s="270">
        <f t="shared" ref="C63:N63" si="15">C64*C65</f>
        <v>0</v>
      </c>
      <c r="D63" s="270">
        <f t="shared" si="15"/>
        <v>0</v>
      </c>
      <c r="E63" s="270">
        <f t="shared" si="15"/>
        <v>0</v>
      </c>
      <c r="F63" s="270">
        <f t="shared" si="15"/>
        <v>0</v>
      </c>
      <c r="G63" s="270">
        <f t="shared" si="15"/>
        <v>0</v>
      </c>
      <c r="H63" s="270">
        <f t="shared" si="15"/>
        <v>0</v>
      </c>
      <c r="I63" s="270">
        <f t="shared" si="15"/>
        <v>0</v>
      </c>
      <c r="J63" s="270">
        <f t="shared" si="15"/>
        <v>0</v>
      </c>
      <c r="K63" s="270">
        <f t="shared" si="15"/>
        <v>0</v>
      </c>
      <c r="L63" s="270">
        <f t="shared" si="15"/>
        <v>0</v>
      </c>
      <c r="M63" s="270">
        <f t="shared" si="15"/>
        <v>0</v>
      </c>
      <c r="N63" s="270">
        <f t="shared" si="15"/>
        <v>0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</row>
    <row r="64" spans="1:49" ht="14.25" customHeight="1">
      <c r="A64" s="268"/>
      <c r="B64" s="272" t="s">
        <v>351</v>
      </c>
      <c r="C64" s="273">
        <f>+'FA-4'!K261</f>
        <v>0</v>
      </c>
      <c r="D64" s="274">
        <f t="shared" ref="D64:N64" si="16">+C64</f>
        <v>0</v>
      </c>
      <c r="E64" s="274">
        <f t="shared" si="16"/>
        <v>0</v>
      </c>
      <c r="F64" s="274">
        <f t="shared" si="16"/>
        <v>0</v>
      </c>
      <c r="G64" s="274">
        <f t="shared" si="16"/>
        <v>0</v>
      </c>
      <c r="H64" s="274">
        <f t="shared" si="16"/>
        <v>0</v>
      </c>
      <c r="I64" s="274">
        <f t="shared" si="16"/>
        <v>0</v>
      </c>
      <c r="J64" s="274">
        <f t="shared" si="16"/>
        <v>0</v>
      </c>
      <c r="K64" s="274">
        <f t="shared" si="16"/>
        <v>0</v>
      </c>
      <c r="L64" s="274">
        <f t="shared" si="16"/>
        <v>0</v>
      </c>
      <c r="M64" s="274">
        <f t="shared" si="16"/>
        <v>0</v>
      </c>
      <c r="N64" s="274">
        <f t="shared" si="16"/>
        <v>0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</row>
    <row r="65" spans="1:49" ht="14.25" customHeight="1">
      <c r="A65" s="268"/>
      <c r="B65" s="272" t="s">
        <v>353</v>
      </c>
      <c r="C65" s="276">
        <f>+'FA-4'!R73</f>
        <v>0</v>
      </c>
      <c r="D65" s="277">
        <f t="shared" ref="D65:N65" si="17">+C65</f>
        <v>0</v>
      </c>
      <c r="E65" s="277">
        <f t="shared" si="17"/>
        <v>0</v>
      </c>
      <c r="F65" s="277">
        <f t="shared" si="17"/>
        <v>0</v>
      </c>
      <c r="G65" s="277">
        <f t="shared" si="17"/>
        <v>0</v>
      </c>
      <c r="H65" s="277">
        <f t="shared" si="17"/>
        <v>0</v>
      </c>
      <c r="I65" s="277">
        <f t="shared" si="17"/>
        <v>0</v>
      </c>
      <c r="J65" s="277">
        <f t="shared" si="17"/>
        <v>0</v>
      </c>
      <c r="K65" s="277">
        <f t="shared" si="17"/>
        <v>0</v>
      </c>
      <c r="L65" s="277">
        <f t="shared" si="17"/>
        <v>0</v>
      </c>
      <c r="M65" s="277">
        <f t="shared" si="17"/>
        <v>0</v>
      </c>
      <c r="N65" s="277">
        <f t="shared" si="17"/>
        <v>0</v>
      </c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</row>
    <row r="66" spans="1:49" ht="19.5" customHeight="1">
      <c r="A66" s="268"/>
      <c r="B66" s="269">
        <f>+'Anexo B'!E51</f>
        <v>0</v>
      </c>
      <c r="C66" s="270">
        <f t="shared" ref="C66:N66" si="18">C67*C68</f>
        <v>0</v>
      </c>
      <c r="D66" s="270">
        <f t="shared" si="18"/>
        <v>0</v>
      </c>
      <c r="E66" s="270">
        <f t="shared" si="18"/>
        <v>0</v>
      </c>
      <c r="F66" s="270">
        <f t="shared" si="18"/>
        <v>0</v>
      </c>
      <c r="G66" s="270">
        <f t="shared" si="18"/>
        <v>0</v>
      </c>
      <c r="H66" s="270">
        <f t="shared" si="18"/>
        <v>0</v>
      </c>
      <c r="I66" s="270">
        <f t="shared" si="18"/>
        <v>0</v>
      </c>
      <c r="J66" s="270">
        <f t="shared" si="18"/>
        <v>0</v>
      </c>
      <c r="K66" s="270">
        <f t="shared" si="18"/>
        <v>0</v>
      </c>
      <c r="L66" s="270">
        <f t="shared" si="18"/>
        <v>0</v>
      </c>
      <c r="M66" s="270">
        <f t="shared" si="18"/>
        <v>0</v>
      </c>
      <c r="N66" s="270">
        <f t="shared" si="18"/>
        <v>0</v>
      </c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</row>
    <row r="67" spans="1:49" ht="14.25" customHeight="1">
      <c r="A67" s="268"/>
      <c r="B67" s="272" t="s">
        <v>351</v>
      </c>
      <c r="C67" s="273">
        <f>+'FA-4'!K262</f>
        <v>0</v>
      </c>
      <c r="D67" s="274">
        <f t="shared" ref="D67:N67" si="19">+C67</f>
        <v>0</v>
      </c>
      <c r="E67" s="274">
        <f t="shared" si="19"/>
        <v>0</v>
      </c>
      <c r="F67" s="274">
        <f t="shared" si="19"/>
        <v>0</v>
      </c>
      <c r="G67" s="274">
        <f t="shared" si="19"/>
        <v>0</v>
      </c>
      <c r="H67" s="274">
        <f t="shared" si="19"/>
        <v>0</v>
      </c>
      <c r="I67" s="274">
        <f t="shared" si="19"/>
        <v>0</v>
      </c>
      <c r="J67" s="274">
        <f t="shared" si="19"/>
        <v>0</v>
      </c>
      <c r="K67" s="274">
        <f t="shared" si="19"/>
        <v>0</v>
      </c>
      <c r="L67" s="274">
        <f t="shared" si="19"/>
        <v>0</v>
      </c>
      <c r="M67" s="274">
        <f t="shared" si="19"/>
        <v>0</v>
      </c>
      <c r="N67" s="274">
        <f t="shared" si="19"/>
        <v>0</v>
      </c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</row>
    <row r="68" spans="1:49" ht="14.25" customHeight="1">
      <c r="A68" s="268"/>
      <c r="B68" s="272" t="s">
        <v>353</v>
      </c>
      <c r="C68" s="276">
        <f>+'FA-4'!R74</f>
        <v>0</v>
      </c>
      <c r="D68" s="277">
        <f t="shared" ref="D68:N68" si="20">+C68</f>
        <v>0</v>
      </c>
      <c r="E68" s="277">
        <f t="shared" si="20"/>
        <v>0</v>
      </c>
      <c r="F68" s="277">
        <f t="shared" si="20"/>
        <v>0</v>
      </c>
      <c r="G68" s="277">
        <f t="shared" si="20"/>
        <v>0</v>
      </c>
      <c r="H68" s="277">
        <f t="shared" si="20"/>
        <v>0</v>
      </c>
      <c r="I68" s="277">
        <f t="shared" si="20"/>
        <v>0</v>
      </c>
      <c r="J68" s="277">
        <f t="shared" si="20"/>
        <v>0</v>
      </c>
      <c r="K68" s="277">
        <f t="shared" si="20"/>
        <v>0</v>
      </c>
      <c r="L68" s="277">
        <f t="shared" si="20"/>
        <v>0</v>
      </c>
      <c r="M68" s="277">
        <f t="shared" si="20"/>
        <v>0</v>
      </c>
      <c r="N68" s="277">
        <f t="shared" si="20"/>
        <v>0</v>
      </c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</row>
    <row r="69" spans="1:49" ht="14.25" hidden="1" customHeight="1">
      <c r="A69" s="268"/>
      <c r="B69" s="269">
        <f>+'Anexo B'!E71</f>
        <v>0</v>
      </c>
      <c r="C69" s="270">
        <f t="shared" ref="C69:N69" si="21">C70*C71</f>
        <v>0</v>
      </c>
      <c r="D69" s="270">
        <f t="shared" si="21"/>
        <v>0</v>
      </c>
      <c r="E69" s="270">
        <f t="shared" si="21"/>
        <v>0</v>
      </c>
      <c r="F69" s="270">
        <f t="shared" si="21"/>
        <v>0</v>
      </c>
      <c r="G69" s="270">
        <f t="shared" si="21"/>
        <v>0</v>
      </c>
      <c r="H69" s="270">
        <f t="shared" si="21"/>
        <v>0</v>
      </c>
      <c r="I69" s="270">
        <f t="shared" si="21"/>
        <v>0</v>
      </c>
      <c r="J69" s="270">
        <f t="shared" si="21"/>
        <v>0</v>
      </c>
      <c r="K69" s="270">
        <f t="shared" si="21"/>
        <v>0</v>
      </c>
      <c r="L69" s="270">
        <f t="shared" si="21"/>
        <v>0</v>
      </c>
      <c r="M69" s="270">
        <f t="shared" si="21"/>
        <v>0</v>
      </c>
      <c r="N69" s="270">
        <f t="shared" si="21"/>
        <v>0</v>
      </c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</row>
    <row r="70" spans="1:49" ht="14.25" hidden="1" customHeight="1">
      <c r="A70" s="268"/>
      <c r="B70" s="272" t="s">
        <v>351</v>
      </c>
      <c r="C70" s="273">
        <f>+'FA-4'!K263</f>
        <v>0</v>
      </c>
      <c r="D70" s="282">
        <f t="shared" ref="D70:N70" si="22">C70</f>
        <v>0</v>
      </c>
      <c r="E70" s="282">
        <f t="shared" si="22"/>
        <v>0</v>
      </c>
      <c r="F70" s="282">
        <f t="shared" si="22"/>
        <v>0</v>
      </c>
      <c r="G70" s="282">
        <f t="shared" si="22"/>
        <v>0</v>
      </c>
      <c r="H70" s="282">
        <f t="shared" si="22"/>
        <v>0</v>
      </c>
      <c r="I70" s="282">
        <f t="shared" si="22"/>
        <v>0</v>
      </c>
      <c r="J70" s="282">
        <f t="shared" si="22"/>
        <v>0</v>
      </c>
      <c r="K70" s="282">
        <f t="shared" si="22"/>
        <v>0</v>
      </c>
      <c r="L70" s="282">
        <f t="shared" si="22"/>
        <v>0</v>
      </c>
      <c r="M70" s="282">
        <f t="shared" si="22"/>
        <v>0</v>
      </c>
      <c r="N70" s="282">
        <f t="shared" si="22"/>
        <v>0</v>
      </c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</row>
    <row r="71" spans="1:49" ht="14.25" hidden="1" customHeight="1">
      <c r="A71" s="268"/>
      <c r="B71" s="272" t="s">
        <v>353</v>
      </c>
      <c r="C71" s="283">
        <f>+'FA-4'!R75</f>
        <v>0</v>
      </c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</row>
    <row r="72" spans="1:49" ht="14.25" customHeight="1">
      <c r="A72" s="208"/>
      <c r="B72" s="210" t="s">
        <v>369</v>
      </c>
      <c r="C72" s="270">
        <f t="shared" ref="C72:N72" si="23">+C60+C63+C66+C69</f>
        <v>0</v>
      </c>
      <c r="D72" s="270">
        <f t="shared" si="23"/>
        <v>0</v>
      </c>
      <c r="E72" s="270">
        <f t="shared" si="23"/>
        <v>0</v>
      </c>
      <c r="F72" s="270">
        <f t="shared" si="23"/>
        <v>0</v>
      </c>
      <c r="G72" s="270">
        <f t="shared" si="23"/>
        <v>0</v>
      </c>
      <c r="H72" s="270">
        <f t="shared" si="23"/>
        <v>0</v>
      </c>
      <c r="I72" s="270">
        <f t="shared" si="23"/>
        <v>0</v>
      </c>
      <c r="J72" s="270">
        <f t="shared" si="23"/>
        <v>0</v>
      </c>
      <c r="K72" s="270">
        <f t="shared" si="23"/>
        <v>0</v>
      </c>
      <c r="L72" s="270">
        <f t="shared" si="23"/>
        <v>0</v>
      </c>
      <c r="M72" s="270">
        <f t="shared" si="23"/>
        <v>0</v>
      </c>
      <c r="N72" s="270">
        <f t="shared" si="23"/>
        <v>0</v>
      </c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</row>
    <row r="73" spans="1:49" ht="14.25" customHeight="1">
      <c r="A73" s="208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</row>
    <row r="74" spans="1:49" ht="14.25" customHeight="1">
      <c r="A74" s="208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</row>
    <row r="75" spans="1:49" ht="27.75" customHeight="1">
      <c r="A75" s="208"/>
      <c r="B75" s="168" t="s">
        <v>373</v>
      </c>
      <c r="C75" s="168">
        <v>1</v>
      </c>
      <c r="D75" s="168">
        <v>2</v>
      </c>
      <c r="E75" s="168">
        <v>3</v>
      </c>
      <c r="F75" s="168">
        <v>4</v>
      </c>
      <c r="G75" s="168">
        <v>5</v>
      </c>
      <c r="H75" s="168">
        <v>6</v>
      </c>
      <c r="I75" s="168">
        <v>7</v>
      </c>
      <c r="J75" s="168">
        <v>8</v>
      </c>
      <c r="K75" s="168">
        <v>9</v>
      </c>
      <c r="L75" s="168">
        <v>10</v>
      </c>
      <c r="M75" s="168">
        <v>11</v>
      </c>
      <c r="N75" s="168">
        <v>12</v>
      </c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</row>
    <row r="76" spans="1:49" ht="14.25" customHeight="1">
      <c r="A76" s="208"/>
      <c r="B76" s="269">
        <f>+B60</f>
        <v>0</v>
      </c>
      <c r="C76" s="288">
        <f t="shared" ref="C76:N76" si="24">C77*C78</f>
        <v>0</v>
      </c>
      <c r="D76" s="288">
        <f t="shared" si="24"/>
        <v>0</v>
      </c>
      <c r="E76" s="288">
        <f t="shared" si="24"/>
        <v>0</v>
      </c>
      <c r="F76" s="288">
        <f t="shared" si="24"/>
        <v>0</v>
      </c>
      <c r="G76" s="288">
        <f t="shared" si="24"/>
        <v>0</v>
      </c>
      <c r="H76" s="288">
        <f t="shared" si="24"/>
        <v>0</v>
      </c>
      <c r="I76" s="288">
        <f t="shared" si="24"/>
        <v>0</v>
      </c>
      <c r="J76" s="288">
        <f t="shared" si="24"/>
        <v>0</v>
      </c>
      <c r="K76" s="288">
        <f t="shared" si="24"/>
        <v>0</v>
      </c>
      <c r="L76" s="288">
        <f t="shared" si="24"/>
        <v>0</v>
      </c>
      <c r="M76" s="288">
        <f t="shared" si="24"/>
        <v>0</v>
      </c>
      <c r="N76" s="288">
        <f t="shared" si="24"/>
        <v>0</v>
      </c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</row>
    <row r="77" spans="1:49" ht="14.25" customHeight="1">
      <c r="A77" s="208"/>
      <c r="B77" s="272" t="s">
        <v>376</v>
      </c>
      <c r="C77" s="289">
        <f>+'Anexo B'!N12</f>
        <v>0</v>
      </c>
      <c r="D77" s="290">
        <f t="shared" ref="D77:N77" si="25">+C77</f>
        <v>0</v>
      </c>
      <c r="E77" s="290">
        <f t="shared" si="25"/>
        <v>0</v>
      </c>
      <c r="F77" s="290">
        <f t="shared" si="25"/>
        <v>0</v>
      </c>
      <c r="G77" s="290">
        <f t="shared" si="25"/>
        <v>0</v>
      </c>
      <c r="H77" s="290">
        <f t="shared" si="25"/>
        <v>0</v>
      </c>
      <c r="I77" s="290">
        <f t="shared" si="25"/>
        <v>0</v>
      </c>
      <c r="J77" s="290">
        <f t="shared" si="25"/>
        <v>0</v>
      </c>
      <c r="K77" s="290">
        <f t="shared" si="25"/>
        <v>0</v>
      </c>
      <c r="L77" s="290">
        <f t="shared" si="25"/>
        <v>0</v>
      </c>
      <c r="M77" s="290">
        <f t="shared" si="25"/>
        <v>0</v>
      </c>
      <c r="N77" s="290">
        <f t="shared" si="25"/>
        <v>0</v>
      </c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</row>
    <row r="78" spans="1:49" ht="14.25" customHeight="1">
      <c r="A78" s="208"/>
      <c r="B78" s="272" t="s">
        <v>353</v>
      </c>
      <c r="C78" s="283">
        <f>+'Anexo B'!J10</f>
        <v>0</v>
      </c>
      <c r="D78" s="292">
        <f t="shared" ref="D78:N78" si="26">+D62</f>
        <v>0</v>
      </c>
      <c r="E78" s="292">
        <f t="shared" si="26"/>
        <v>0</v>
      </c>
      <c r="F78" s="292">
        <f t="shared" si="26"/>
        <v>0</v>
      </c>
      <c r="G78" s="292">
        <f t="shared" si="26"/>
        <v>0</v>
      </c>
      <c r="H78" s="292">
        <f t="shared" si="26"/>
        <v>0</v>
      </c>
      <c r="I78" s="292">
        <f t="shared" si="26"/>
        <v>0</v>
      </c>
      <c r="J78" s="292">
        <f t="shared" si="26"/>
        <v>0</v>
      </c>
      <c r="K78" s="292">
        <f t="shared" si="26"/>
        <v>0</v>
      </c>
      <c r="L78" s="292">
        <f t="shared" si="26"/>
        <v>0</v>
      </c>
      <c r="M78" s="292">
        <f t="shared" si="26"/>
        <v>0</v>
      </c>
      <c r="N78" s="292">
        <f t="shared" si="26"/>
        <v>0</v>
      </c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</row>
    <row r="79" spans="1:49" ht="14.25" customHeight="1">
      <c r="A79" s="208"/>
      <c r="B79" s="269">
        <f>+B63</f>
        <v>0</v>
      </c>
      <c r="C79" s="288">
        <f t="shared" ref="C79:N79" si="27">C80*C81</f>
        <v>0</v>
      </c>
      <c r="D79" s="288">
        <f t="shared" si="27"/>
        <v>0</v>
      </c>
      <c r="E79" s="288">
        <f t="shared" si="27"/>
        <v>0</v>
      </c>
      <c r="F79" s="288">
        <f t="shared" si="27"/>
        <v>0</v>
      </c>
      <c r="G79" s="288">
        <f t="shared" si="27"/>
        <v>0</v>
      </c>
      <c r="H79" s="288">
        <f t="shared" si="27"/>
        <v>0</v>
      </c>
      <c r="I79" s="288">
        <f t="shared" si="27"/>
        <v>0</v>
      </c>
      <c r="J79" s="288">
        <f t="shared" si="27"/>
        <v>0</v>
      </c>
      <c r="K79" s="288">
        <f t="shared" si="27"/>
        <v>0</v>
      </c>
      <c r="L79" s="288">
        <f t="shared" si="27"/>
        <v>0</v>
      </c>
      <c r="M79" s="288">
        <f t="shared" si="27"/>
        <v>0</v>
      </c>
      <c r="N79" s="288">
        <f t="shared" si="27"/>
        <v>0</v>
      </c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</row>
    <row r="80" spans="1:49" ht="14.25" customHeight="1">
      <c r="A80" s="208"/>
      <c r="B80" s="272" t="s">
        <v>376</v>
      </c>
      <c r="C80" s="289">
        <f>+'Anexo B'!N33</f>
        <v>0</v>
      </c>
      <c r="D80" s="290">
        <f t="shared" ref="D80:N80" si="28">+C80</f>
        <v>0</v>
      </c>
      <c r="E80" s="290">
        <f t="shared" si="28"/>
        <v>0</v>
      </c>
      <c r="F80" s="290">
        <f t="shared" si="28"/>
        <v>0</v>
      </c>
      <c r="G80" s="290">
        <f t="shared" si="28"/>
        <v>0</v>
      </c>
      <c r="H80" s="290">
        <f t="shared" si="28"/>
        <v>0</v>
      </c>
      <c r="I80" s="290">
        <f t="shared" si="28"/>
        <v>0</v>
      </c>
      <c r="J80" s="290">
        <f t="shared" si="28"/>
        <v>0</v>
      </c>
      <c r="K80" s="290">
        <f t="shared" si="28"/>
        <v>0</v>
      </c>
      <c r="L80" s="290">
        <f t="shared" si="28"/>
        <v>0</v>
      </c>
      <c r="M80" s="290">
        <f t="shared" si="28"/>
        <v>0</v>
      </c>
      <c r="N80" s="290">
        <f t="shared" si="28"/>
        <v>0</v>
      </c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</row>
    <row r="81" spans="1:49" ht="14.25" customHeight="1">
      <c r="A81" s="208"/>
      <c r="B81" s="272" t="s">
        <v>353</v>
      </c>
      <c r="C81" s="283">
        <f>+'Anexo B'!J31</f>
        <v>0</v>
      </c>
      <c r="D81" s="292">
        <f t="shared" ref="D81:N81" si="29">+D65</f>
        <v>0</v>
      </c>
      <c r="E81" s="292">
        <f t="shared" si="29"/>
        <v>0</v>
      </c>
      <c r="F81" s="292">
        <f t="shared" si="29"/>
        <v>0</v>
      </c>
      <c r="G81" s="292">
        <f t="shared" si="29"/>
        <v>0</v>
      </c>
      <c r="H81" s="292">
        <f t="shared" si="29"/>
        <v>0</v>
      </c>
      <c r="I81" s="292">
        <f t="shared" si="29"/>
        <v>0</v>
      </c>
      <c r="J81" s="292">
        <f t="shared" si="29"/>
        <v>0</v>
      </c>
      <c r="K81" s="292">
        <f t="shared" si="29"/>
        <v>0</v>
      </c>
      <c r="L81" s="292">
        <f t="shared" si="29"/>
        <v>0</v>
      </c>
      <c r="M81" s="292">
        <f t="shared" si="29"/>
        <v>0</v>
      </c>
      <c r="N81" s="292">
        <f t="shared" si="29"/>
        <v>0</v>
      </c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</row>
    <row r="82" spans="1:49" ht="18.75" customHeight="1">
      <c r="A82" s="208"/>
      <c r="B82" s="269">
        <f>+B66</f>
        <v>0</v>
      </c>
      <c r="C82" s="288">
        <f t="shared" ref="C82:N82" si="30">C83*C84</f>
        <v>0</v>
      </c>
      <c r="D82" s="288">
        <f t="shared" si="30"/>
        <v>0</v>
      </c>
      <c r="E82" s="288">
        <f t="shared" si="30"/>
        <v>0</v>
      </c>
      <c r="F82" s="288">
        <f t="shared" si="30"/>
        <v>0</v>
      </c>
      <c r="G82" s="288">
        <f t="shared" si="30"/>
        <v>0</v>
      </c>
      <c r="H82" s="288">
        <f t="shared" si="30"/>
        <v>0</v>
      </c>
      <c r="I82" s="288">
        <f t="shared" si="30"/>
        <v>0</v>
      </c>
      <c r="J82" s="288">
        <f t="shared" si="30"/>
        <v>0</v>
      </c>
      <c r="K82" s="288">
        <f t="shared" si="30"/>
        <v>0</v>
      </c>
      <c r="L82" s="288">
        <f t="shared" si="30"/>
        <v>0</v>
      </c>
      <c r="M82" s="288">
        <f t="shared" si="30"/>
        <v>0</v>
      </c>
      <c r="N82" s="288">
        <f t="shared" si="30"/>
        <v>0</v>
      </c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</row>
    <row r="83" spans="1:49" ht="14.25" customHeight="1">
      <c r="A83" s="208"/>
      <c r="B83" s="272" t="s">
        <v>376</v>
      </c>
      <c r="C83" s="289">
        <f>+'Anexo B'!N53</f>
        <v>0</v>
      </c>
      <c r="D83" s="290">
        <f t="shared" ref="D83:N83" si="31">+C83</f>
        <v>0</v>
      </c>
      <c r="E83" s="290">
        <f t="shared" si="31"/>
        <v>0</v>
      </c>
      <c r="F83" s="290">
        <f t="shared" si="31"/>
        <v>0</v>
      </c>
      <c r="G83" s="290">
        <f t="shared" si="31"/>
        <v>0</v>
      </c>
      <c r="H83" s="290">
        <f t="shared" si="31"/>
        <v>0</v>
      </c>
      <c r="I83" s="290">
        <f t="shared" si="31"/>
        <v>0</v>
      </c>
      <c r="J83" s="290">
        <f t="shared" si="31"/>
        <v>0</v>
      </c>
      <c r="K83" s="290">
        <f t="shared" si="31"/>
        <v>0</v>
      </c>
      <c r="L83" s="290">
        <f t="shared" si="31"/>
        <v>0</v>
      </c>
      <c r="M83" s="290">
        <f t="shared" si="31"/>
        <v>0</v>
      </c>
      <c r="N83" s="290">
        <f t="shared" si="31"/>
        <v>0</v>
      </c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</row>
    <row r="84" spans="1:49" ht="14.25" customHeight="1">
      <c r="A84" s="208"/>
      <c r="B84" s="272" t="s">
        <v>353</v>
      </c>
      <c r="C84" s="283">
        <f>+'Anexo B'!J51</f>
        <v>0</v>
      </c>
      <c r="D84" s="292">
        <f t="shared" ref="D84:N84" si="32">+D68</f>
        <v>0</v>
      </c>
      <c r="E84" s="292">
        <f t="shared" si="32"/>
        <v>0</v>
      </c>
      <c r="F84" s="292">
        <f t="shared" si="32"/>
        <v>0</v>
      </c>
      <c r="G84" s="292">
        <f t="shared" si="32"/>
        <v>0</v>
      </c>
      <c r="H84" s="292">
        <f t="shared" si="32"/>
        <v>0</v>
      </c>
      <c r="I84" s="292">
        <f t="shared" si="32"/>
        <v>0</v>
      </c>
      <c r="J84" s="292">
        <f t="shared" si="32"/>
        <v>0</v>
      </c>
      <c r="K84" s="292">
        <f t="shared" si="32"/>
        <v>0</v>
      </c>
      <c r="L84" s="292">
        <f t="shared" si="32"/>
        <v>0</v>
      </c>
      <c r="M84" s="292">
        <f t="shared" si="32"/>
        <v>0</v>
      </c>
      <c r="N84" s="292">
        <f t="shared" si="32"/>
        <v>0</v>
      </c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</row>
    <row r="85" spans="1:49" ht="14.25" hidden="1" customHeight="1">
      <c r="A85" s="208"/>
      <c r="B85" s="269">
        <f>+B69</f>
        <v>0</v>
      </c>
      <c r="C85" s="288">
        <f t="shared" ref="C85:N85" si="33">C86*C87</f>
        <v>0</v>
      </c>
      <c r="D85" s="288">
        <f t="shared" si="33"/>
        <v>0</v>
      </c>
      <c r="E85" s="288">
        <f t="shared" si="33"/>
        <v>0</v>
      </c>
      <c r="F85" s="288">
        <f t="shared" si="33"/>
        <v>0</v>
      </c>
      <c r="G85" s="288">
        <f t="shared" si="33"/>
        <v>0</v>
      </c>
      <c r="H85" s="288">
        <f t="shared" si="33"/>
        <v>0</v>
      </c>
      <c r="I85" s="288">
        <f t="shared" si="33"/>
        <v>0</v>
      </c>
      <c r="J85" s="288">
        <f t="shared" si="33"/>
        <v>0</v>
      </c>
      <c r="K85" s="288">
        <f t="shared" si="33"/>
        <v>0</v>
      </c>
      <c r="L85" s="288">
        <f t="shared" si="33"/>
        <v>0</v>
      </c>
      <c r="M85" s="288">
        <f t="shared" si="33"/>
        <v>0</v>
      </c>
      <c r="N85" s="288">
        <f t="shared" si="33"/>
        <v>0</v>
      </c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</row>
    <row r="86" spans="1:49" ht="14.25" hidden="1" customHeight="1">
      <c r="A86" s="208"/>
      <c r="B86" s="272" t="s">
        <v>376</v>
      </c>
      <c r="C86" s="297">
        <f>+'Anexo B'!N73</f>
        <v>0</v>
      </c>
      <c r="D86" s="298">
        <f t="shared" ref="D86:N86" si="34">C86</f>
        <v>0</v>
      </c>
      <c r="E86" s="298">
        <f t="shared" si="34"/>
        <v>0</v>
      </c>
      <c r="F86" s="298">
        <f t="shared" si="34"/>
        <v>0</v>
      </c>
      <c r="G86" s="298">
        <f t="shared" si="34"/>
        <v>0</v>
      </c>
      <c r="H86" s="298">
        <f t="shared" si="34"/>
        <v>0</v>
      </c>
      <c r="I86" s="298">
        <f t="shared" si="34"/>
        <v>0</v>
      </c>
      <c r="J86" s="298">
        <f t="shared" si="34"/>
        <v>0</v>
      </c>
      <c r="K86" s="298">
        <f t="shared" si="34"/>
        <v>0</v>
      </c>
      <c r="L86" s="298">
        <f t="shared" si="34"/>
        <v>0</v>
      </c>
      <c r="M86" s="298">
        <f t="shared" si="34"/>
        <v>0</v>
      </c>
      <c r="N86" s="298">
        <f t="shared" si="34"/>
        <v>0</v>
      </c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</row>
    <row r="87" spans="1:49" ht="14.25" hidden="1" customHeight="1">
      <c r="A87" s="208"/>
      <c r="B87" s="272" t="s">
        <v>353</v>
      </c>
      <c r="C87" s="283">
        <f>+'Anexo B'!J71</f>
        <v>0</v>
      </c>
      <c r="D87" s="292">
        <f t="shared" ref="D87:N87" si="35">+D71</f>
        <v>0</v>
      </c>
      <c r="E87" s="292">
        <f t="shared" si="35"/>
        <v>0</v>
      </c>
      <c r="F87" s="292">
        <f t="shared" si="35"/>
        <v>0</v>
      </c>
      <c r="G87" s="292">
        <f t="shared" si="35"/>
        <v>0</v>
      </c>
      <c r="H87" s="292">
        <f t="shared" si="35"/>
        <v>0</v>
      </c>
      <c r="I87" s="292">
        <f t="shared" si="35"/>
        <v>0</v>
      </c>
      <c r="J87" s="292">
        <f t="shared" si="35"/>
        <v>0</v>
      </c>
      <c r="K87" s="292">
        <f t="shared" si="35"/>
        <v>0</v>
      </c>
      <c r="L87" s="292">
        <f t="shared" si="35"/>
        <v>0</v>
      </c>
      <c r="M87" s="292">
        <f t="shared" si="35"/>
        <v>0</v>
      </c>
      <c r="N87" s="292">
        <f t="shared" si="35"/>
        <v>0</v>
      </c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</row>
    <row r="88" spans="1:49" ht="22.5" customHeight="1">
      <c r="A88" s="208"/>
      <c r="B88" s="185" t="s">
        <v>407</v>
      </c>
      <c r="C88" s="300">
        <f t="shared" ref="C88:N88" si="36">+C76+C79+C82+C85</f>
        <v>0</v>
      </c>
      <c r="D88" s="300">
        <f t="shared" si="36"/>
        <v>0</v>
      </c>
      <c r="E88" s="300">
        <f t="shared" si="36"/>
        <v>0</v>
      </c>
      <c r="F88" s="300">
        <f t="shared" si="36"/>
        <v>0</v>
      </c>
      <c r="G88" s="300">
        <f t="shared" si="36"/>
        <v>0</v>
      </c>
      <c r="H88" s="300">
        <f t="shared" si="36"/>
        <v>0</v>
      </c>
      <c r="I88" s="300">
        <f t="shared" si="36"/>
        <v>0</v>
      </c>
      <c r="J88" s="300">
        <f t="shared" si="36"/>
        <v>0</v>
      </c>
      <c r="K88" s="300">
        <f t="shared" si="36"/>
        <v>0</v>
      </c>
      <c r="L88" s="300">
        <f t="shared" si="36"/>
        <v>0</v>
      </c>
      <c r="M88" s="300">
        <f t="shared" si="36"/>
        <v>0</v>
      </c>
      <c r="N88" s="300">
        <f t="shared" si="36"/>
        <v>0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</row>
    <row r="89" spans="1:49" ht="14.25" customHeight="1">
      <c r="A89" s="20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</row>
    <row r="90" spans="1:49" ht="14.25" customHeight="1">
      <c r="A90" s="20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</row>
    <row r="91" spans="1:49" ht="14.25" customHeight="1">
      <c r="A91" s="20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</row>
    <row r="92" spans="1:49" ht="14.25" customHeight="1">
      <c r="A92" s="20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</row>
    <row r="93" spans="1:49" ht="14.25" customHeight="1">
      <c r="A93" s="20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</row>
    <row r="94" spans="1:49" ht="14.25" customHeight="1">
      <c r="A94" s="20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</row>
    <row r="95" spans="1:49" ht="14.25" customHeight="1">
      <c r="A95" s="20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</row>
    <row r="96" spans="1:49" ht="14.25" customHeight="1">
      <c r="A96" s="208"/>
      <c r="B96" s="68"/>
      <c r="C96" s="68"/>
      <c r="D96" s="303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</row>
    <row r="97" spans="1:49" ht="14.25" customHeight="1">
      <c r="A97" s="20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</row>
    <row r="98" spans="1:49" ht="14.25" customHeight="1">
      <c r="A98" s="20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</row>
    <row r="99" spans="1:49" ht="14.25" customHeight="1">
      <c r="A99" s="20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</row>
    <row r="100" spans="1:49" ht="14.25" customHeight="1">
      <c r="A100" s="20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</row>
    <row r="101" spans="1:49" ht="14.25" customHeight="1">
      <c r="A101" s="20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</row>
    <row r="102" spans="1:49" ht="14.25" customHeight="1">
      <c r="A102" s="20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</row>
    <row r="103" spans="1:49" ht="14.25" customHeight="1">
      <c r="A103" s="20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</row>
    <row r="104" spans="1:49" ht="14.25" customHeight="1">
      <c r="A104" s="20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</row>
    <row r="105" spans="1:49" ht="14.25" customHeight="1">
      <c r="A105" s="20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</row>
    <row r="106" spans="1:49" ht="14.25" customHeight="1">
      <c r="A106" s="20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</row>
    <row r="107" spans="1:49" ht="14.25" customHeight="1">
      <c r="A107" s="20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</row>
    <row r="108" spans="1:49" ht="14.25" customHeight="1">
      <c r="A108" s="20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</row>
    <row r="109" spans="1:49" ht="14.25" customHeight="1">
      <c r="A109" s="20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</row>
    <row r="110" spans="1:49" ht="14.25" customHeight="1">
      <c r="A110" s="20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</row>
    <row r="111" spans="1:49" ht="14.25" customHeight="1">
      <c r="A111" s="20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</row>
    <row r="112" spans="1:49" ht="14.25" customHeight="1">
      <c r="A112" s="20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</row>
    <row r="113" spans="1:49" ht="14.25" customHeight="1">
      <c r="A113" s="20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</row>
    <row r="114" spans="1:49" ht="14.25" customHeight="1">
      <c r="A114" s="20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</row>
    <row r="115" spans="1:49" ht="14.25" customHeight="1">
      <c r="A115" s="20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</row>
    <row r="116" spans="1:49" ht="14.25" customHeight="1">
      <c r="A116" s="20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</row>
    <row r="117" spans="1:49" ht="14.25" customHeight="1">
      <c r="A117" s="20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</row>
    <row r="118" spans="1:49" ht="14.25" customHeight="1">
      <c r="A118" s="20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</row>
    <row r="119" spans="1:49" ht="14.25" customHeight="1">
      <c r="A119" s="20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</row>
    <row r="120" spans="1:49" ht="14.2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</row>
    <row r="121" spans="1:49" ht="14.2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</row>
    <row r="122" spans="1:49" ht="14.2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</row>
    <row r="123" spans="1:49" ht="14.2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</row>
    <row r="124" spans="1:49" ht="14.2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</row>
    <row r="125" spans="1:49" ht="14.2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</row>
    <row r="126" spans="1:49" ht="14.2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</row>
    <row r="127" spans="1:49" ht="14.2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</row>
    <row r="128" spans="1:49" ht="14.2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</row>
    <row r="129" spans="1:49" ht="14.2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</row>
    <row r="130" spans="1:49" ht="14.2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</row>
    <row r="131" spans="1:49" ht="14.2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</row>
    <row r="132" spans="1:49" ht="14.2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</row>
    <row r="133" spans="1:49" ht="14.2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</row>
    <row r="134" spans="1:49" ht="14.2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</row>
    <row r="135" spans="1:49" ht="14.2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</row>
    <row r="136" spans="1:49" ht="14.2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</row>
    <row r="137" spans="1:49" ht="14.2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</row>
    <row r="138" spans="1:49" ht="14.2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</row>
    <row r="139" spans="1:49" ht="14.2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</row>
    <row r="140" spans="1:49" ht="14.2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</row>
    <row r="141" spans="1:49" ht="14.2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</row>
    <row r="142" spans="1:49" ht="14.2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</row>
    <row r="143" spans="1:49" ht="14.2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</row>
    <row r="144" spans="1:49" ht="14.2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</row>
    <row r="145" spans="1:49" ht="14.2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</row>
    <row r="146" spans="1:49" ht="14.2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</row>
    <row r="147" spans="1:49" ht="14.2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</row>
    <row r="148" spans="1:49" ht="14.2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</row>
    <row r="149" spans="1:49" ht="14.2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</row>
    <row r="150" spans="1:49" ht="14.2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</row>
    <row r="151" spans="1:49" ht="14.2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</row>
    <row r="152" spans="1:49" ht="14.2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</row>
    <row r="153" spans="1:49" ht="14.2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</row>
    <row r="154" spans="1:49" ht="14.2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</row>
    <row r="155" spans="1:49" ht="14.2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</row>
    <row r="156" spans="1:49" ht="14.2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</row>
    <row r="157" spans="1:49" ht="14.2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</row>
    <row r="158" spans="1:49" ht="14.2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</row>
    <row r="159" spans="1:49" ht="14.2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</row>
    <row r="160" spans="1:49" ht="14.2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</row>
    <row r="161" spans="1:49" ht="14.2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</row>
    <row r="162" spans="1:49" ht="14.2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</row>
    <row r="163" spans="1:49" ht="14.2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</row>
    <row r="164" spans="1:49" ht="14.2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</row>
    <row r="165" spans="1:49" ht="14.2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</row>
    <row r="166" spans="1:49" ht="14.2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</row>
    <row r="167" spans="1:49" ht="14.2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</row>
    <row r="168" spans="1:49" ht="14.2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</row>
    <row r="169" spans="1:49" ht="14.2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</row>
    <row r="170" spans="1:49" ht="14.2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</row>
    <row r="171" spans="1:49" ht="14.2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</row>
    <row r="172" spans="1:49" ht="14.2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</row>
    <row r="173" spans="1:49" ht="14.2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</row>
    <row r="174" spans="1:49" ht="14.2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</row>
    <row r="175" spans="1:49" ht="14.2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</row>
    <row r="176" spans="1:49" ht="14.2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</row>
    <row r="177" spans="1:49" ht="14.2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</row>
    <row r="178" spans="1:49" ht="14.2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</row>
    <row r="179" spans="1:49" ht="14.2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</row>
    <row r="180" spans="1:49" ht="14.2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</row>
    <row r="181" spans="1:49" ht="14.2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</row>
    <row r="182" spans="1:49" ht="14.2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</row>
    <row r="183" spans="1:49" ht="14.2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</row>
    <row r="184" spans="1:49" ht="14.2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</row>
    <row r="185" spans="1:49" ht="14.2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</row>
    <row r="186" spans="1:49" ht="14.2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</row>
    <row r="187" spans="1:49" ht="14.2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</row>
    <row r="188" spans="1:49" ht="14.2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</row>
    <row r="189" spans="1:49" ht="14.2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</row>
    <row r="190" spans="1:49" ht="14.2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</row>
    <row r="191" spans="1:49" ht="14.2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</row>
    <row r="192" spans="1:49" ht="14.2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</row>
    <row r="193" spans="1:49" ht="14.2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</row>
    <row r="194" spans="1:49" ht="14.2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</row>
    <row r="195" spans="1:49" ht="14.2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</row>
    <row r="196" spans="1:49" ht="14.2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</row>
    <row r="197" spans="1:49" ht="14.2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</row>
    <row r="198" spans="1:49" ht="14.2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</row>
    <row r="199" spans="1:49" ht="14.2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</row>
    <row r="200" spans="1:49" ht="14.2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</row>
    <row r="201" spans="1:49" ht="14.2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</row>
    <row r="202" spans="1:49" ht="14.2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</row>
    <row r="203" spans="1:49" ht="14.2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</row>
    <row r="204" spans="1:49" ht="14.2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</row>
    <row r="205" spans="1:49" ht="14.2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</row>
    <row r="206" spans="1:49" ht="14.2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</row>
    <row r="207" spans="1:49" ht="14.2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</row>
    <row r="208" spans="1:49" ht="14.2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</row>
    <row r="209" spans="1:49" ht="14.2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</row>
    <row r="210" spans="1:49" ht="14.2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</row>
    <row r="211" spans="1:49" ht="14.2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</row>
    <row r="212" spans="1:49" ht="14.2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</row>
    <row r="213" spans="1:49" ht="14.2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</row>
    <row r="214" spans="1:49" ht="14.2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</row>
    <row r="215" spans="1:49" ht="14.2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</row>
    <row r="216" spans="1:49" ht="14.2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</row>
    <row r="217" spans="1:49" ht="14.2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</row>
    <row r="218" spans="1:49" ht="14.2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</row>
    <row r="219" spans="1:49" ht="14.2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</row>
    <row r="220" spans="1:49" ht="14.2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</row>
    <row r="221" spans="1:49" ht="14.2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</row>
    <row r="222" spans="1:49" ht="14.2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</row>
    <row r="223" spans="1:49" ht="14.2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</row>
    <row r="224" spans="1:49" ht="14.2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</row>
    <row r="225" spans="1:49" ht="14.2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</row>
    <row r="226" spans="1:49" ht="14.2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</row>
    <row r="227" spans="1:49" ht="14.2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</row>
    <row r="228" spans="1:49" ht="14.2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</row>
    <row r="229" spans="1:49" ht="14.2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</row>
    <row r="230" spans="1:49" ht="14.2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</row>
    <row r="231" spans="1:49" ht="14.2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</row>
    <row r="232" spans="1:49" ht="14.2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</row>
    <row r="233" spans="1:49" ht="14.2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</row>
    <row r="234" spans="1:49" ht="14.2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</row>
    <row r="235" spans="1:49" ht="14.2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</row>
    <row r="236" spans="1:49" ht="14.2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</row>
    <row r="237" spans="1:49" ht="14.2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</row>
    <row r="238" spans="1:49" ht="14.2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</row>
    <row r="239" spans="1:49" ht="14.2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</row>
    <row r="240" spans="1:49" ht="14.2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</row>
    <row r="241" spans="1:49" ht="14.2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</row>
    <row r="242" spans="1:49" ht="14.2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</row>
    <row r="243" spans="1:49" ht="14.2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</row>
    <row r="244" spans="1:49" ht="14.2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</row>
    <row r="245" spans="1:49" ht="14.2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</row>
    <row r="246" spans="1:49" ht="14.2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</row>
    <row r="247" spans="1:49" ht="14.2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</row>
    <row r="248" spans="1:49" ht="14.2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</row>
    <row r="249" spans="1:49" ht="14.2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</row>
    <row r="250" spans="1:49" ht="14.2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</row>
    <row r="251" spans="1:49" ht="14.2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</row>
    <row r="252" spans="1:49" ht="14.2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</row>
    <row r="253" spans="1:49" ht="14.2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</row>
    <row r="254" spans="1:49" ht="14.2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</row>
    <row r="255" spans="1:49" ht="14.25" customHeight="1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</row>
    <row r="256" spans="1:49" ht="14.2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</row>
    <row r="257" spans="1:49" ht="14.25" customHeight="1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</row>
    <row r="258" spans="1:49" ht="14.2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</row>
    <row r="259" spans="1:49" ht="14.25" customHeight="1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</row>
    <row r="260" spans="1:49" ht="14.2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</row>
    <row r="261" spans="1:49" ht="14.2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</row>
    <row r="262" spans="1:49" ht="14.25" customHeight="1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</row>
    <row r="263" spans="1:49" ht="14.25" customHeight="1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</row>
    <row r="264" spans="1:49" ht="14.2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</row>
    <row r="265" spans="1:49" ht="14.2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</row>
    <row r="266" spans="1:49" ht="14.25" customHeight="1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</row>
    <row r="267" spans="1:49" ht="14.25" customHeight="1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</row>
    <row r="268" spans="1:49" ht="14.25" customHeight="1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</row>
    <row r="269" spans="1:49" ht="14.2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</row>
    <row r="270" spans="1:49" ht="14.2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</row>
    <row r="271" spans="1:49" ht="14.25" customHeight="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</row>
    <row r="272" spans="1:49" ht="14.25" customHeight="1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</row>
    <row r="273" spans="1:49" ht="14.25" customHeight="1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</row>
    <row r="274" spans="1:49" ht="14.2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</row>
    <row r="275" spans="1:49" ht="14.2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</row>
    <row r="276" spans="1:49" ht="14.2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</row>
    <row r="277" spans="1:49" ht="14.2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</row>
    <row r="278" spans="1:49" ht="14.2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</row>
    <row r="279" spans="1:49" ht="14.25" customHeight="1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</row>
    <row r="280" spans="1:49" ht="14.25" customHeight="1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</row>
    <row r="281" spans="1:49" ht="14.2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</row>
    <row r="282" spans="1:49" ht="14.25" customHeight="1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</row>
    <row r="283" spans="1:49" ht="14.25" customHeight="1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</row>
    <row r="284" spans="1:49" ht="14.2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</row>
    <row r="285" spans="1:49" ht="14.25" customHeight="1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</row>
    <row r="286" spans="1:49" ht="14.25" customHeight="1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</row>
    <row r="287" spans="1:49" ht="14.25" customHeight="1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</row>
    <row r="288" spans="1:49" ht="14.25" customHeight="1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</row>
    <row r="289" spans="1:49" ht="14.2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</row>
    <row r="290" spans="1:49" ht="14.25" customHeight="1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</row>
    <row r="291" spans="1:49" ht="14.25" customHeight="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</row>
    <row r="292" spans="1:49" ht="14.25" customHeight="1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</row>
    <row r="293" spans="1:49" ht="14.25" customHeight="1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</row>
    <row r="294" spans="1:49" ht="14.25" customHeight="1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</row>
    <row r="295" spans="1:49" ht="14.25" customHeight="1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</row>
    <row r="296" spans="1:49" ht="14.25" customHeight="1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</row>
    <row r="297" spans="1:49" ht="14.25" customHeight="1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</row>
    <row r="298" spans="1:49" ht="14.25" customHeight="1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</row>
    <row r="299" spans="1:49" ht="14.25" customHeight="1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</row>
    <row r="300" spans="1:49" ht="14.25" customHeight="1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</row>
    <row r="301" spans="1:49" ht="14.25" customHeight="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</row>
    <row r="302" spans="1:49" ht="14.25" customHeight="1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</row>
    <row r="303" spans="1:49" ht="14.25" customHeight="1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</row>
    <row r="304" spans="1:49" ht="14.2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</row>
    <row r="305" spans="1:49" ht="14.2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</row>
    <row r="306" spans="1:49" ht="14.2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</row>
    <row r="307" spans="1:49" ht="14.2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</row>
    <row r="308" spans="1:49" ht="14.2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</row>
    <row r="309" spans="1:49" ht="14.2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</row>
    <row r="310" spans="1:49" ht="14.2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</row>
    <row r="311" spans="1:49" ht="14.2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</row>
    <row r="312" spans="1:49" ht="14.2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</row>
    <row r="313" spans="1:49" ht="14.2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</row>
    <row r="314" spans="1:49" ht="14.2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</row>
    <row r="315" spans="1:49" ht="14.2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</row>
    <row r="316" spans="1:49" ht="14.2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</row>
    <row r="317" spans="1:49" ht="14.2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</row>
    <row r="318" spans="1:49" ht="14.2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</row>
    <row r="319" spans="1:49" ht="14.2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</row>
    <row r="320" spans="1:49" ht="14.2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</row>
    <row r="321" spans="1:49" ht="14.2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</row>
    <row r="322" spans="1:49" ht="14.2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</row>
    <row r="323" spans="1:49" ht="14.2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</row>
    <row r="324" spans="1:49" ht="14.2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</row>
    <row r="325" spans="1:49" ht="14.2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</row>
    <row r="326" spans="1:49" ht="14.2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</row>
    <row r="327" spans="1:49" ht="14.2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</row>
    <row r="328" spans="1:49" ht="14.2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</row>
    <row r="329" spans="1:49" ht="14.25" customHeight="1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</row>
    <row r="330" spans="1:49" ht="14.25" customHeight="1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</row>
    <row r="331" spans="1:49" ht="14.25" customHeight="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</row>
    <row r="332" spans="1:49" ht="14.25" customHeight="1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</row>
    <row r="333" spans="1:49" ht="14.25" customHeight="1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</row>
    <row r="334" spans="1:49" ht="14.25" customHeight="1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</row>
    <row r="335" spans="1:49" ht="14.25" customHeight="1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</row>
    <row r="336" spans="1:49" ht="14.25" customHeight="1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</row>
    <row r="337" spans="1:49" ht="14.25" customHeight="1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</row>
    <row r="338" spans="1:49" ht="14.25" customHeight="1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</row>
    <row r="339" spans="1:49" ht="14.25" customHeight="1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</row>
    <row r="340" spans="1:49" ht="14.25" customHeight="1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</row>
    <row r="341" spans="1:49" ht="14.25" customHeight="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</row>
    <row r="342" spans="1:49" ht="14.25" customHeight="1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</row>
    <row r="343" spans="1:49" ht="14.25" customHeight="1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</row>
    <row r="344" spans="1:49" ht="14.25" customHeight="1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</row>
    <row r="345" spans="1:49" ht="14.25" customHeight="1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</row>
    <row r="346" spans="1:49" ht="14.25" customHeight="1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</row>
    <row r="347" spans="1:49" ht="14.25" customHeight="1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</row>
    <row r="348" spans="1:49" ht="14.25" customHeight="1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</row>
    <row r="349" spans="1:49" ht="14.25" customHeight="1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</row>
    <row r="350" spans="1:49" ht="14.25" customHeight="1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</row>
    <row r="351" spans="1:49" ht="14.25" customHeight="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</row>
    <row r="352" spans="1:49" ht="14.25" customHeight="1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</row>
    <row r="353" spans="1:49" ht="14.25" customHeight="1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</row>
    <row r="354" spans="1:49" ht="14.25" customHeight="1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</row>
    <row r="355" spans="1:49" ht="14.25" customHeight="1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</row>
    <row r="356" spans="1:49" ht="14.25" customHeight="1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</row>
    <row r="357" spans="1:49" ht="14.25" customHeight="1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</row>
    <row r="358" spans="1:49" ht="14.25" customHeight="1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</row>
    <row r="359" spans="1:49" ht="14.25" customHeight="1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</row>
    <row r="360" spans="1:49" ht="14.25" customHeight="1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</row>
    <row r="361" spans="1:49" ht="14.2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</row>
    <row r="362" spans="1:49" ht="14.2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</row>
    <row r="363" spans="1:49" ht="14.2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</row>
    <row r="364" spans="1:49" ht="14.2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</row>
    <row r="365" spans="1:49" ht="14.2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</row>
    <row r="366" spans="1:49" ht="14.2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</row>
    <row r="367" spans="1:49" ht="14.2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</row>
    <row r="368" spans="1:49" ht="14.2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</row>
    <row r="369" spans="1:49" ht="14.2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</row>
    <row r="370" spans="1:49" ht="14.2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</row>
    <row r="371" spans="1:49" ht="14.2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</row>
    <row r="372" spans="1:49" ht="14.2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</row>
    <row r="373" spans="1:49" ht="14.2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  <c r="AS373" s="68"/>
      <c r="AT373" s="68"/>
      <c r="AU373" s="68"/>
      <c r="AV373" s="68"/>
      <c r="AW373" s="68"/>
    </row>
    <row r="374" spans="1:49" ht="14.2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</row>
    <row r="375" spans="1:49" ht="14.2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</row>
    <row r="376" spans="1:49" ht="14.2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</row>
    <row r="377" spans="1:49" ht="14.2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</row>
    <row r="378" spans="1:49" ht="14.2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  <c r="AS378" s="68"/>
      <c r="AT378" s="68"/>
      <c r="AU378" s="68"/>
      <c r="AV378" s="68"/>
      <c r="AW378" s="68"/>
    </row>
    <row r="379" spans="1:49" ht="14.2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  <c r="AS379" s="68"/>
      <c r="AT379" s="68"/>
      <c r="AU379" s="68"/>
      <c r="AV379" s="68"/>
      <c r="AW379" s="68"/>
    </row>
    <row r="380" spans="1:49" ht="14.2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</row>
    <row r="381" spans="1:49" ht="14.2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</row>
    <row r="382" spans="1:49" ht="14.2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</row>
    <row r="383" spans="1:49" ht="14.2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</row>
    <row r="384" spans="1:49" ht="14.2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</row>
    <row r="385" spans="1:49" ht="14.2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</row>
    <row r="386" spans="1:49" ht="14.2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</row>
    <row r="387" spans="1:49" ht="14.2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</row>
    <row r="388" spans="1:49" ht="14.2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</row>
    <row r="389" spans="1:49" ht="14.2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</row>
    <row r="390" spans="1:49" ht="14.2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</row>
    <row r="391" spans="1:49" ht="14.2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</row>
    <row r="392" spans="1:49" ht="14.2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</row>
    <row r="393" spans="1:49" ht="14.2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</row>
    <row r="394" spans="1:49" ht="14.2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</row>
    <row r="395" spans="1:49" ht="14.2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</row>
    <row r="396" spans="1:49" ht="14.2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</row>
    <row r="397" spans="1:49" ht="14.2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</row>
    <row r="398" spans="1:49" ht="14.2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</row>
    <row r="399" spans="1:49" ht="14.2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</row>
    <row r="400" spans="1:49" ht="14.2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</row>
    <row r="401" spans="1:49" ht="14.2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</row>
    <row r="402" spans="1:49" ht="14.2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</row>
    <row r="403" spans="1:49" ht="14.2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</row>
    <row r="404" spans="1:49" ht="14.2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</row>
    <row r="405" spans="1:49" ht="14.2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</row>
    <row r="406" spans="1:49" ht="14.2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</row>
    <row r="407" spans="1:49" ht="14.2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</row>
    <row r="408" spans="1:49" ht="14.2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</row>
    <row r="409" spans="1:49" ht="14.2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</row>
    <row r="410" spans="1:49" ht="14.2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</row>
    <row r="411" spans="1:49" ht="14.2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  <c r="AS411" s="68"/>
      <c r="AT411" s="68"/>
      <c r="AU411" s="68"/>
      <c r="AV411" s="68"/>
      <c r="AW411" s="68"/>
    </row>
    <row r="412" spans="1:49" ht="14.2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  <c r="AS412" s="68"/>
      <c r="AT412" s="68"/>
      <c r="AU412" s="68"/>
      <c r="AV412" s="68"/>
      <c r="AW412" s="68"/>
    </row>
    <row r="413" spans="1:49" ht="14.2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  <c r="AS413" s="68"/>
      <c r="AT413" s="68"/>
      <c r="AU413" s="68"/>
      <c r="AV413" s="68"/>
      <c r="AW413" s="68"/>
    </row>
    <row r="414" spans="1:49" ht="14.2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  <c r="AS414" s="68"/>
      <c r="AT414" s="68"/>
      <c r="AU414" s="68"/>
      <c r="AV414" s="68"/>
      <c r="AW414" s="68"/>
    </row>
    <row r="415" spans="1:49" ht="14.2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</row>
    <row r="416" spans="1:49" ht="14.2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  <c r="AS416" s="68"/>
      <c r="AT416" s="68"/>
      <c r="AU416" s="68"/>
      <c r="AV416" s="68"/>
      <c r="AW416" s="68"/>
    </row>
    <row r="417" spans="1:49" ht="14.2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  <c r="AS417" s="68"/>
      <c r="AT417" s="68"/>
      <c r="AU417" s="68"/>
      <c r="AV417" s="68"/>
      <c r="AW417" s="68"/>
    </row>
    <row r="418" spans="1:49" ht="14.2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  <c r="AS418" s="68"/>
      <c r="AT418" s="68"/>
      <c r="AU418" s="68"/>
      <c r="AV418" s="68"/>
      <c r="AW418" s="68"/>
    </row>
    <row r="419" spans="1:49" ht="14.2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  <c r="AS419" s="68"/>
      <c r="AT419" s="68"/>
      <c r="AU419" s="68"/>
      <c r="AV419" s="68"/>
      <c r="AW419" s="68"/>
    </row>
    <row r="420" spans="1:49" ht="14.2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</row>
    <row r="421" spans="1:49" ht="14.2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  <c r="AS421" s="68"/>
      <c r="AT421" s="68"/>
      <c r="AU421" s="68"/>
      <c r="AV421" s="68"/>
      <c r="AW421" s="68"/>
    </row>
    <row r="422" spans="1:49" ht="14.2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</row>
    <row r="423" spans="1:49" ht="14.2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</row>
    <row r="424" spans="1:49" ht="14.2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  <c r="AS424" s="68"/>
      <c r="AT424" s="68"/>
      <c r="AU424" s="68"/>
      <c r="AV424" s="68"/>
      <c r="AW424" s="68"/>
    </row>
    <row r="425" spans="1:49" ht="14.2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</row>
    <row r="426" spans="1:49" ht="14.2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</row>
    <row r="427" spans="1:49" ht="14.2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</row>
    <row r="428" spans="1:49" ht="14.2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  <c r="AS428" s="68"/>
      <c r="AT428" s="68"/>
      <c r="AU428" s="68"/>
      <c r="AV428" s="68"/>
      <c r="AW428" s="68"/>
    </row>
    <row r="429" spans="1:49" ht="14.2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  <c r="AS429" s="68"/>
      <c r="AT429" s="68"/>
      <c r="AU429" s="68"/>
      <c r="AV429" s="68"/>
      <c r="AW429" s="68"/>
    </row>
    <row r="430" spans="1:49" ht="14.2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  <c r="AS430" s="68"/>
      <c r="AT430" s="68"/>
      <c r="AU430" s="68"/>
      <c r="AV430" s="68"/>
      <c r="AW430" s="68"/>
    </row>
    <row r="431" spans="1:49" ht="14.2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</row>
    <row r="432" spans="1:49" ht="14.2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  <c r="AS432" s="68"/>
      <c r="AT432" s="68"/>
      <c r="AU432" s="68"/>
      <c r="AV432" s="68"/>
      <c r="AW432" s="68"/>
    </row>
    <row r="433" spans="1:49" ht="14.2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  <c r="AS433" s="68"/>
      <c r="AT433" s="68"/>
      <c r="AU433" s="68"/>
      <c r="AV433" s="68"/>
      <c r="AW433" s="68"/>
    </row>
    <row r="434" spans="1:49" ht="14.2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</row>
    <row r="435" spans="1:49" ht="14.2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  <c r="AS435" s="68"/>
      <c r="AT435" s="68"/>
      <c r="AU435" s="68"/>
      <c r="AV435" s="68"/>
      <c r="AW435" s="68"/>
    </row>
    <row r="436" spans="1:49" ht="14.2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  <c r="AS436" s="68"/>
      <c r="AT436" s="68"/>
      <c r="AU436" s="68"/>
      <c r="AV436" s="68"/>
      <c r="AW436" s="68"/>
    </row>
    <row r="437" spans="1:49" ht="14.2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  <c r="AS437" s="68"/>
      <c r="AT437" s="68"/>
      <c r="AU437" s="68"/>
      <c r="AV437" s="68"/>
      <c r="AW437" s="68"/>
    </row>
    <row r="438" spans="1:49" ht="14.2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  <c r="AS438" s="68"/>
      <c r="AT438" s="68"/>
      <c r="AU438" s="68"/>
      <c r="AV438" s="68"/>
      <c r="AW438" s="68"/>
    </row>
    <row r="439" spans="1:49" ht="14.2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  <c r="AS439" s="68"/>
      <c r="AT439" s="68"/>
      <c r="AU439" s="68"/>
      <c r="AV439" s="68"/>
      <c r="AW439" s="68"/>
    </row>
    <row r="440" spans="1:49" ht="14.2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</row>
    <row r="441" spans="1:49" ht="14.2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  <c r="AS441" s="68"/>
      <c r="AT441" s="68"/>
      <c r="AU441" s="68"/>
      <c r="AV441" s="68"/>
      <c r="AW441" s="68"/>
    </row>
    <row r="442" spans="1:49" ht="14.2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  <c r="AS442" s="68"/>
      <c r="AT442" s="68"/>
      <c r="AU442" s="68"/>
      <c r="AV442" s="68"/>
      <c r="AW442" s="68"/>
    </row>
    <row r="443" spans="1:49" ht="14.2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  <c r="AS443" s="68"/>
      <c r="AT443" s="68"/>
      <c r="AU443" s="68"/>
      <c r="AV443" s="68"/>
      <c r="AW443" s="68"/>
    </row>
    <row r="444" spans="1:49" ht="14.2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  <c r="AS444" s="68"/>
      <c r="AT444" s="68"/>
      <c r="AU444" s="68"/>
      <c r="AV444" s="68"/>
      <c r="AW444" s="68"/>
    </row>
    <row r="445" spans="1:49" ht="14.2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  <c r="AS445" s="68"/>
      <c r="AT445" s="68"/>
      <c r="AU445" s="68"/>
      <c r="AV445" s="68"/>
      <c r="AW445" s="68"/>
    </row>
    <row r="446" spans="1:49" ht="14.2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  <c r="AS446" s="68"/>
      <c r="AT446" s="68"/>
      <c r="AU446" s="68"/>
      <c r="AV446" s="68"/>
      <c r="AW446" s="68"/>
    </row>
    <row r="447" spans="1:49" ht="14.2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  <c r="AS447" s="68"/>
      <c r="AT447" s="68"/>
      <c r="AU447" s="68"/>
      <c r="AV447" s="68"/>
      <c r="AW447" s="68"/>
    </row>
    <row r="448" spans="1:49" ht="14.2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  <c r="AS448" s="68"/>
      <c r="AT448" s="68"/>
      <c r="AU448" s="68"/>
      <c r="AV448" s="68"/>
      <c r="AW448" s="68"/>
    </row>
    <row r="449" spans="1:49" ht="14.2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  <c r="AS449" s="68"/>
      <c r="AT449" s="68"/>
      <c r="AU449" s="68"/>
      <c r="AV449" s="68"/>
      <c r="AW449" s="68"/>
    </row>
    <row r="450" spans="1:49" ht="14.2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  <c r="AS450" s="68"/>
      <c r="AT450" s="68"/>
      <c r="AU450" s="68"/>
      <c r="AV450" s="68"/>
      <c r="AW450" s="68"/>
    </row>
    <row r="451" spans="1:49" ht="14.2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  <c r="AS451" s="68"/>
      <c r="AT451" s="68"/>
      <c r="AU451" s="68"/>
      <c r="AV451" s="68"/>
      <c r="AW451" s="68"/>
    </row>
    <row r="452" spans="1:49" ht="14.2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  <c r="AS452" s="68"/>
      <c r="AT452" s="68"/>
      <c r="AU452" s="68"/>
      <c r="AV452" s="68"/>
      <c r="AW452" s="68"/>
    </row>
    <row r="453" spans="1:49" ht="14.2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  <c r="AS453" s="68"/>
      <c r="AT453" s="68"/>
      <c r="AU453" s="68"/>
      <c r="AV453" s="68"/>
      <c r="AW453" s="68"/>
    </row>
    <row r="454" spans="1:49" ht="14.2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  <c r="AS454" s="68"/>
      <c r="AT454" s="68"/>
      <c r="AU454" s="68"/>
      <c r="AV454" s="68"/>
      <c r="AW454" s="68"/>
    </row>
    <row r="455" spans="1:49" ht="14.2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  <c r="AS455" s="68"/>
      <c r="AT455" s="68"/>
      <c r="AU455" s="68"/>
      <c r="AV455" s="68"/>
      <c r="AW455" s="68"/>
    </row>
    <row r="456" spans="1:49" ht="14.2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  <c r="AS456" s="68"/>
      <c r="AT456" s="68"/>
      <c r="AU456" s="68"/>
      <c r="AV456" s="68"/>
      <c r="AW456" s="68"/>
    </row>
    <row r="457" spans="1:49" ht="14.2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  <c r="AS457" s="68"/>
      <c r="AT457" s="68"/>
      <c r="AU457" s="68"/>
      <c r="AV457" s="68"/>
      <c r="AW457" s="68"/>
    </row>
    <row r="458" spans="1:49" ht="14.2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</row>
    <row r="459" spans="1:49" ht="14.2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  <c r="AS459" s="68"/>
      <c r="AT459" s="68"/>
      <c r="AU459" s="68"/>
      <c r="AV459" s="68"/>
      <c r="AW459" s="68"/>
    </row>
    <row r="460" spans="1:49" ht="14.2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  <c r="AS460" s="68"/>
      <c r="AT460" s="68"/>
      <c r="AU460" s="68"/>
      <c r="AV460" s="68"/>
      <c r="AW460" s="68"/>
    </row>
    <row r="461" spans="1:49" ht="14.2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  <c r="AS461" s="68"/>
      <c r="AT461" s="68"/>
      <c r="AU461" s="68"/>
      <c r="AV461" s="68"/>
      <c r="AW461" s="68"/>
    </row>
    <row r="462" spans="1:49" ht="14.2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  <c r="AS462" s="68"/>
      <c r="AT462" s="68"/>
      <c r="AU462" s="68"/>
      <c r="AV462" s="68"/>
      <c r="AW462" s="68"/>
    </row>
    <row r="463" spans="1:49" ht="14.2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  <c r="AS463" s="68"/>
      <c r="AT463" s="68"/>
      <c r="AU463" s="68"/>
      <c r="AV463" s="68"/>
      <c r="AW463" s="68"/>
    </row>
    <row r="464" spans="1:49" ht="14.2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  <c r="AS464" s="68"/>
      <c r="AT464" s="68"/>
      <c r="AU464" s="68"/>
      <c r="AV464" s="68"/>
      <c r="AW464" s="68"/>
    </row>
    <row r="465" spans="1:49" ht="14.2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  <c r="AS465" s="68"/>
      <c r="AT465" s="68"/>
      <c r="AU465" s="68"/>
      <c r="AV465" s="68"/>
      <c r="AW465" s="68"/>
    </row>
    <row r="466" spans="1:49" ht="14.2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  <c r="AS466" s="68"/>
      <c r="AT466" s="68"/>
      <c r="AU466" s="68"/>
      <c r="AV466" s="68"/>
      <c r="AW466" s="68"/>
    </row>
    <row r="467" spans="1:49" ht="14.2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  <c r="AS467" s="68"/>
      <c r="AT467" s="68"/>
      <c r="AU467" s="68"/>
      <c r="AV467" s="68"/>
      <c r="AW467" s="68"/>
    </row>
    <row r="468" spans="1:49" ht="14.2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  <c r="AS468" s="68"/>
      <c r="AT468" s="68"/>
      <c r="AU468" s="68"/>
      <c r="AV468" s="68"/>
      <c r="AW468" s="68"/>
    </row>
    <row r="469" spans="1:49" ht="14.2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  <c r="AS469" s="68"/>
      <c r="AT469" s="68"/>
      <c r="AU469" s="68"/>
      <c r="AV469" s="68"/>
      <c r="AW469" s="68"/>
    </row>
    <row r="470" spans="1:49" ht="14.2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  <c r="AS470" s="68"/>
      <c r="AT470" s="68"/>
      <c r="AU470" s="68"/>
      <c r="AV470" s="68"/>
      <c r="AW470" s="68"/>
    </row>
    <row r="471" spans="1:49" ht="14.2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</row>
    <row r="472" spans="1:49" ht="14.2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  <c r="AS472" s="68"/>
      <c r="AT472" s="68"/>
      <c r="AU472" s="68"/>
      <c r="AV472" s="68"/>
      <c r="AW472" s="68"/>
    </row>
    <row r="473" spans="1:49" ht="14.2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  <c r="AS473" s="68"/>
      <c r="AT473" s="68"/>
      <c r="AU473" s="68"/>
      <c r="AV473" s="68"/>
      <c r="AW473" s="68"/>
    </row>
    <row r="474" spans="1:49" ht="14.2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</row>
    <row r="475" spans="1:49" ht="14.2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  <c r="AS475" s="68"/>
      <c r="AT475" s="68"/>
      <c r="AU475" s="68"/>
      <c r="AV475" s="68"/>
      <c r="AW475" s="68"/>
    </row>
    <row r="476" spans="1:49" ht="14.2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  <c r="AS476" s="68"/>
      <c r="AT476" s="68"/>
      <c r="AU476" s="68"/>
      <c r="AV476" s="68"/>
      <c r="AW476" s="68"/>
    </row>
    <row r="477" spans="1:49" ht="14.2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</row>
    <row r="478" spans="1:49" ht="14.2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  <c r="AS478" s="68"/>
      <c r="AT478" s="68"/>
      <c r="AU478" s="68"/>
      <c r="AV478" s="68"/>
      <c r="AW478" s="68"/>
    </row>
    <row r="479" spans="1:49" ht="14.2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  <c r="AS479" s="68"/>
      <c r="AT479" s="68"/>
      <c r="AU479" s="68"/>
      <c r="AV479" s="68"/>
      <c r="AW479" s="68"/>
    </row>
    <row r="480" spans="1:49" ht="14.2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  <c r="AS480" s="68"/>
      <c r="AT480" s="68"/>
      <c r="AU480" s="68"/>
      <c r="AV480" s="68"/>
      <c r="AW480" s="68"/>
    </row>
    <row r="481" spans="1:49" ht="14.2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  <c r="AS481" s="68"/>
      <c r="AT481" s="68"/>
      <c r="AU481" s="68"/>
      <c r="AV481" s="68"/>
      <c r="AW481" s="68"/>
    </row>
    <row r="482" spans="1:49" ht="14.2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  <c r="AS482" s="68"/>
      <c r="AT482" s="68"/>
      <c r="AU482" s="68"/>
      <c r="AV482" s="68"/>
      <c r="AW482" s="68"/>
    </row>
    <row r="483" spans="1:49" ht="14.2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  <c r="AS483" s="68"/>
      <c r="AT483" s="68"/>
      <c r="AU483" s="68"/>
      <c r="AV483" s="68"/>
      <c r="AW483" s="68"/>
    </row>
    <row r="484" spans="1:49" ht="14.2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  <c r="AS484" s="68"/>
      <c r="AT484" s="68"/>
      <c r="AU484" s="68"/>
      <c r="AV484" s="68"/>
      <c r="AW484" s="68"/>
    </row>
    <row r="485" spans="1:49" ht="14.2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  <c r="AS485" s="68"/>
      <c r="AT485" s="68"/>
      <c r="AU485" s="68"/>
      <c r="AV485" s="68"/>
      <c r="AW485" s="68"/>
    </row>
    <row r="486" spans="1:49" ht="14.2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  <c r="AS486" s="68"/>
      <c r="AT486" s="68"/>
      <c r="AU486" s="68"/>
      <c r="AV486" s="68"/>
      <c r="AW486" s="68"/>
    </row>
    <row r="487" spans="1:49" ht="14.2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  <c r="AS487" s="68"/>
      <c r="AT487" s="68"/>
      <c r="AU487" s="68"/>
      <c r="AV487" s="68"/>
      <c r="AW487" s="68"/>
    </row>
    <row r="488" spans="1:49" ht="14.2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  <c r="AS488" s="68"/>
      <c r="AT488" s="68"/>
      <c r="AU488" s="68"/>
      <c r="AV488" s="68"/>
      <c r="AW488" s="68"/>
    </row>
    <row r="489" spans="1:49" ht="14.2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  <c r="AS489" s="68"/>
      <c r="AT489" s="68"/>
      <c r="AU489" s="68"/>
      <c r="AV489" s="68"/>
      <c r="AW489" s="68"/>
    </row>
    <row r="490" spans="1:49" ht="14.2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  <c r="AS490" s="68"/>
      <c r="AT490" s="68"/>
      <c r="AU490" s="68"/>
      <c r="AV490" s="68"/>
      <c r="AW490" s="68"/>
    </row>
    <row r="491" spans="1:49" ht="14.2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  <c r="AS491" s="68"/>
      <c r="AT491" s="68"/>
      <c r="AU491" s="68"/>
      <c r="AV491" s="68"/>
      <c r="AW491" s="68"/>
    </row>
    <row r="492" spans="1:49" ht="14.2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  <c r="AS492" s="68"/>
      <c r="AT492" s="68"/>
      <c r="AU492" s="68"/>
      <c r="AV492" s="68"/>
      <c r="AW492" s="68"/>
    </row>
    <row r="493" spans="1:49" ht="14.2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  <c r="AS493" s="68"/>
      <c r="AT493" s="68"/>
      <c r="AU493" s="68"/>
      <c r="AV493" s="68"/>
      <c r="AW493" s="68"/>
    </row>
    <row r="494" spans="1:49" ht="14.2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  <c r="AS494" s="68"/>
      <c r="AT494" s="68"/>
      <c r="AU494" s="68"/>
      <c r="AV494" s="68"/>
      <c r="AW494" s="68"/>
    </row>
    <row r="495" spans="1:49" ht="14.2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  <c r="AS495" s="68"/>
      <c r="AT495" s="68"/>
      <c r="AU495" s="68"/>
      <c r="AV495" s="68"/>
      <c r="AW495" s="68"/>
    </row>
    <row r="496" spans="1:49" ht="14.2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  <c r="AS496" s="68"/>
      <c r="AT496" s="68"/>
      <c r="AU496" s="68"/>
      <c r="AV496" s="68"/>
      <c r="AW496" s="68"/>
    </row>
    <row r="497" spans="1:49" ht="14.2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</row>
    <row r="498" spans="1:49" ht="14.2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</row>
    <row r="499" spans="1:49" ht="14.2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</row>
    <row r="500" spans="1:49" ht="14.2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</row>
    <row r="501" spans="1:49" ht="14.2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</row>
    <row r="502" spans="1:49" ht="14.2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</row>
    <row r="503" spans="1:49" ht="14.2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</row>
    <row r="504" spans="1:49" ht="14.2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</row>
    <row r="505" spans="1:49" ht="14.2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</row>
    <row r="506" spans="1:49" ht="14.2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</row>
    <row r="507" spans="1:49" ht="14.2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</row>
    <row r="508" spans="1:49" ht="14.2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</row>
    <row r="509" spans="1:49" ht="14.2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</row>
    <row r="510" spans="1:49" ht="14.2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</row>
    <row r="511" spans="1:49" ht="14.2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</row>
    <row r="512" spans="1:49" ht="14.2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</row>
    <row r="513" spans="1:49" ht="14.2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</row>
    <row r="514" spans="1:49" ht="14.2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</row>
    <row r="515" spans="1:49" ht="14.2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</row>
    <row r="516" spans="1:49" ht="14.2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</row>
    <row r="517" spans="1:49" ht="14.2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</row>
    <row r="518" spans="1:49" ht="14.2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</row>
    <row r="519" spans="1:49" ht="14.2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</row>
    <row r="520" spans="1:49" ht="14.2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</row>
    <row r="521" spans="1:49" ht="14.2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  <c r="AS521" s="68"/>
      <c r="AT521" s="68"/>
      <c r="AU521" s="68"/>
      <c r="AV521" s="68"/>
      <c r="AW521" s="68"/>
    </row>
    <row r="522" spans="1:49" ht="14.2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  <c r="AS522" s="68"/>
      <c r="AT522" s="68"/>
      <c r="AU522" s="68"/>
      <c r="AV522" s="68"/>
      <c r="AW522" s="68"/>
    </row>
    <row r="523" spans="1:49" ht="14.2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  <c r="AS523" s="68"/>
      <c r="AT523" s="68"/>
      <c r="AU523" s="68"/>
      <c r="AV523" s="68"/>
      <c r="AW523" s="68"/>
    </row>
    <row r="524" spans="1:49" ht="14.2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  <c r="AS524" s="68"/>
      <c r="AT524" s="68"/>
      <c r="AU524" s="68"/>
      <c r="AV524" s="68"/>
      <c r="AW524" s="68"/>
    </row>
    <row r="525" spans="1:49" ht="14.2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</row>
    <row r="526" spans="1:49" ht="14.2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</row>
    <row r="527" spans="1:49" ht="14.2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</row>
    <row r="528" spans="1:49" ht="14.2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  <c r="AS528" s="68"/>
      <c r="AT528" s="68"/>
      <c r="AU528" s="68"/>
      <c r="AV528" s="68"/>
      <c r="AW528" s="68"/>
    </row>
    <row r="529" spans="1:49" ht="14.2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  <c r="AS529" s="68"/>
      <c r="AT529" s="68"/>
      <c r="AU529" s="68"/>
      <c r="AV529" s="68"/>
      <c r="AW529" s="68"/>
    </row>
    <row r="530" spans="1:49" ht="14.2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  <c r="AS530" s="68"/>
      <c r="AT530" s="68"/>
      <c r="AU530" s="68"/>
      <c r="AV530" s="68"/>
      <c r="AW530" s="68"/>
    </row>
    <row r="531" spans="1:49" ht="14.2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  <c r="AS531" s="68"/>
      <c r="AT531" s="68"/>
      <c r="AU531" s="68"/>
      <c r="AV531" s="68"/>
      <c r="AW531" s="68"/>
    </row>
    <row r="532" spans="1:49" ht="14.2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  <c r="AS532" s="68"/>
      <c r="AT532" s="68"/>
      <c r="AU532" s="68"/>
      <c r="AV532" s="68"/>
      <c r="AW532" s="68"/>
    </row>
    <row r="533" spans="1:49" ht="14.2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  <c r="AS533" s="68"/>
      <c r="AT533" s="68"/>
      <c r="AU533" s="68"/>
      <c r="AV533" s="68"/>
      <c r="AW533" s="68"/>
    </row>
    <row r="534" spans="1:49" ht="14.2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  <c r="AS534" s="68"/>
      <c r="AT534" s="68"/>
      <c r="AU534" s="68"/>
      <c r="AV534" s="68"/>
      <c r="AW534" s="68"/>
    </row>
    <row r="535" spans="1:49" ht="14.2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  <c r="AS535" s="68"/>
      <c r="AT535" s="68"/>
      <c r="AU535" s="68"/>
      <c r="AV535" s="68"/>
      <c r="AW535" s="68"/>
    </row>
    <row r="536" spans="1:49" ht="14.2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  <c r="AS536" s="68"/>
      <c r="AT536" s="68"/>
      <c r="AU536" s="68"/>
      <c r="AV536" s="68"/>
      <c r="AW536" s="68"/>
    </row>
    <row r="537" spans="1:49" ht="14.2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  <c r="AS537" s="68"/>
      <c r="AT537" s="68"/>
      <c r="AU537" s="68"/>
      <c r="AV537" s="68"/>
      <c r="AW537" s="68"/>
    </row>
    <row r="538" spans="1:49" ht="14.2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  <c r="AS538" s="68"/>
      <c r="AT538" s="68"/>
      <c r="AU538" s="68"/>
      <c r="AV538" s="68"/>
      <c r="AW538" s="68"/>
    </row>
    <row r="539" spans="1:49" ht="14.2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  <c r="AS539" s="68"/>
      <c r="AT539" s="68"/>
      <c r="AU539" s="68"/>
      <c r="AV539" s="68"/>
      <c r="AW539" s="68"/>
    </row>
    <row r="540" spans="1:49" ht="14.2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  <c r="AS540" s="68"/>
      <c r="AT540" s="68"/>
      <c r="AU540" s="68"/>
      <c r="AV540" s="68"/>
      <c r="AW540" s="68"/>
    </row>
    <row r="541" spans="1:49" ht="14.2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  <c r="AS541" s="68"/>
      <c r="AT541" s="68"/>
      <c r="AU541" s="68"/>
      <c r="AV541" s="68"/>
      <c r="AW541" s="68"/>
    </row>
    <row r="542" spans="1:49" ht="14.2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  <c r="AS542" s="68"/>
      <c r="AT542" s="68"/>
      <c r="AU542" s="68"/>
      <c r="AV542" s="68"/>
      <c r="AW542" s="68"/>
    </row>
    <row r="543" spans="1:49" ht="14.2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  <c r="AS543" s="68"/>
      <c r="AT543" s="68"/>
      <c r="AU543" s="68"/>
      <c r="AV543" s="68"/>
      <c r="AW543" s="68"/>
    </row>
    <row r="544" spans="1:49" ht="14.2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  <c r="AS544" s="68"/>
      <c r="AT544" s="68"/>
      <c r="AU544" s="68"/>
      <c r="AV544" s="68"/>
      <c r="AW544" s="68"/>
    </row>
    <row r="545" spans="1:49" ht="14.2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  <c r="AS545" s="68"/>
      <c r="AT545" s="68"/>
      <c r="AU545" s="68"/>
      <c r="AV545" s="68"/>
      <c r="AW545" s="68"/>
    </row>
    <row r="546" spans="1:49" ht="14.2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  <c r="AS546" s="68"/>
      <c r="AT546" s="68"/>
      <c r="AU546" s="68"/>
      <c r="AV546" s="68"/>
      <c r="AW546" s="68"/>
    </row>
    <row r="547" spans="1:49" ht="14.2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  <c r="AP547" s="68"/>
      <c r="AQ547" s="68"/>
      <c r="AR547" s="68"/>
      <c r="AS547" s="68"/>
      <c r="AT547" s="68"/>
      <c r="AU547" s="68"/>
      <c r="AV547" s="68"/>
      <c r="AW547" s="68"/>
    </row>
    <row r="548" spans="1:49" ht="14.2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  <c r="AP548" s="68"/>
      <c r="AQ548" s="68"/>
      <c r="AR548" s="68"/>
      <c r="AS548" s="68"/>
      <c r="AT548" s="68"/>
      <c r="AU548" s="68"/>
      <c r="AV548" s="68"/>
      <c r="AW548" s="68"/>
    </row>
    <row r="549" spans="1:49" ht="14.2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  <c r="AP549" s="68"/>
      <c r="AQ549" s="68"/>
      <c r="AR549" s="68"/>
      <c r="AS549" s="68"/>
      <c r="AT549" s="68"/>
      <c r="AU549" s="68"/>
      <c r="AV549" s="68"/>
      <c r="AW549" s="68"/>
    </row>
    <row r="550" spans="1:49" ht="14.2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  <c r="AP550" s="68"/>
      <c r="AQ550" s="68"/>
      <c r="AR550" s="68"/>
      <c r="AS550" s="68"/>
      <c r="AT550" s="68"/>
      <c r="AU550" s="68"/>
      <c r="AV550" s="68"/>
      <c r="AW550" s="68"/>
    </row>
    <row r="551" spans="1:49" ht="14.2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  <c r="AP551" s="68"/>
      <c r="AQ551" s="68"/>
      <c r="AR551" s="68"/>
      <c r="AS551" s="68"/>
      <c r="AT551" s="68"/>
      <c r="AU551" s="68"/>
      <c r="AV551" s="68"/>
      <c r="AW551" s="68"/>
    </row>
    <row r="552" spans="1:49" ht="14.2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P552" s="68"/>
      <c r="AQ552" s="68"/>
      <c r="AR552" s="68"/>
      <c r="AS552" s="68"/>
      <c r="AT552" s="68"/>
      <c r="AU552" s="68"/>
      <c r="AV552" s="68"/>
      <c r="AW552" s="68"/>
    </row>
    <row r="553" spans="1:49" ht="14.2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  <c r="AP553" s="68"/>
      <c r="AQ553" s="68"/>
      <c r="AR553" s="68"/>
      <c r="AS553" s="68"/>
      <c r="AT553" s="68"/>
      <c r="AU553" s="68"/>
      <c r="AV553" s="68"/>
      <c r="AW553" s="68"/>
    </row>
    <row r="554" spans="1:49" ht="14.2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  <c r="AR554" s="68"/>
      <c r="AS554" s="68"/>
      <c r="AT554" s="68"/>
      <c r="AU554" s="68"/>
      <c r="AV554" s="68"/>
      <c r="AW554" s="68"/>
    </row>
    <row r="555" spans="1:49" ht="14.2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8"/>
      <c r="AM555" s="68"/>
      <c r="AN555" s="68"/>
      <c r="AO555" s="68"/>
      <c r="AP555" s="68"/>
      <c r="AQ555" s="68"/>
      <c r="AR555" s="68"/>
      <c r="AS555" s="68"/>
      <c r="AT555" s="68"/>
      <c r="AU555" s="68"/>
      <c r="AV555" s="68"/>
      <c r="AW555" s="68"/>
    </row>
    <row r="556" spans="1:49" ht="14.2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  <c r="AK556" s="68"/>
      <c r="AL556" s="68"/>
      <c r="AM556" s="68"/>
      <c r="AN556" s="68"/>
      <c r="AO556" s="68"/>
      <c r="AP556" s="68"/>
      <c r="AQ556" s="68"/>
      <c r="AR556" s="68"/>
      <c r="AS556" s="68"/>
      <c r="AT556" s="68"/>
      <c r="AU556" s="68"/>
      <c r="AV556" s="68"/>
      <c r="AW556" s="68"/>
    </row>
    <row r="557" spans="1:49" ht="14.2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  <c r="AK557" s="68"/>
      <c r="AL557" s="68"/>
      <c r="AM557" s="68"/>
      <c r="AN557" s="68"/>
      <c r="AO557" s="68"/>
      <c r="AP557" s="68"/>
      <c r="AQ557" s="68"/>
      <c r="AR557" s="68"/>
      <c r="AS557" s="68"/>
      <c r="AT557" s="68"/>
      <c r="AU557" s="68"/>
      <c r="AV557" s="68"/>
      <c r="AW557" s="68"/>
    </row>
    <row r="558" spans="1:49" ht="14.2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  <c r="AK558" s="68"/>
      <c r="AL558" s="68"/>
      <c r="AM558" s="68"/>
      <c r="AN558" s="68"/>
      <c r="AO558" s="68"/>
      <c r="AP558" s="68"/>
      <c r="AQ558" s="68"/>
      <c r="AR558" s="68"/>
      <c r="AS558" s="68"/>
      <c r="AT558" s="68"/>
      <c r="AU558" s="68"/>
      <c r="AV558" s="68"/>
      <c r="AW558" s="68"/>
    </row>
    <row r="559" spans="1:49" ht="14.2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  <c r="AS559" s="68"/>
      <c r="AT559" s="68"/>
      <c r="AU559" s="68"/>
      <c r="AV559" s="68"/>
      <c r="AW559" s="68"/>
    </row>
    <row r="560" spans="1:49" ht="14.2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  <c r="AK560" s="68"/>
      <c r="AL560" s="68"/>
      <c r="AM560" s="68"/>
      <c r="AN560" s="68"/>
      <c r="AO560" s="68"/>
      <c r="AP560" s="68"/>
      <c r="AQ560" s="68"/>
      <c r="AR560" s="68"/>
      <c r="AS560" s="68"/>
      <c r="AT560" s="68"/>
      <c r="AU560" s="68"/>
      <c r="AV560" s="68"/>
      <c r="AW560" s="68"/>
    </row>
    <row r="561" spans="1:49" ht="14.25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  <c r="AS561" s="68"/>
      <c r="AT561" s="68"/>
      <c r="AU561" s="68"/>
      <c r="AV561" s="68"/>
      <c r="AW561" s="68"/>
    </row>
    <row r="562" spans="1:49" ht="14.25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  <c r="AK562" s="68"/>
      <c r="AL562" s="68"/>
      <c r="AM562" s="68"/>
      <c r="AN562" s="68"/>
      <c r="AO562" s="68"/>
      <c r="AP562" s="68"/>
      <c r="AQ562" s="68"/>
      <c r="AR562" s="68"/>
      <c r="AS562" s="68"/>
      <c r="AT562" s="68"/>
      <c r="AU562" s="68"/>
      <c r="AV562" s="68"/>
      <c r="AW562" s="68"/>
    </row>
    <row r="563" spans="1:49" ht="14.25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  <c r="AK563" s="68"/>
      <c r="AL563" s="68"/>
      <c r="AM563" s="68"/>
      <c r="AN563" s="68"/>
      <c r="AO563" s="68"/>
      <c r="AP563" s="68"/>
      <c r="AQ563" s="68"/>
      <c r="AR563" s="68"/>
      <c r="AS563" s="68"/>
      <c r="AT563" s="68"/>
      <c r="AU563" s="68"/>
      <c r="AV563" s="68"/>
      <c r="AW563" s="68"/>
    </row>
    <row r="564" spans="1:49" ht="14.25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  <c r="AP564" s="68"/>
      <c r="AQ564" s="68"/>
      <c r="AR564" s="68"/>
      <c r="AS564" s="68"/>
      <c r="AT564" s="68"/>
      <c r="AU564" s="68"/>
      <c r="AV564" s="68"/>
      <c r="AW564" s="68"/>
    </row>
    <row r="565" spans="1:49" ht="14.25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  <c r="AP565" s="68"/>
      <c r="AQ565" s="68"/>
      <c r="AR565" s="68"/>
      <c r="AS565" s="68"/>
      <c r="AT565" s="68"/>
      <c r="AU565" s="68"/>
      <c r="AV565" s="68"/>
      <c r="AW565" s="68"/>
    </row>
    <row r="566" spans="1:49" ht="14.25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  <c r="AK566" s="68"/>
      <c r="AL566" s="68"/>
      <c r="AM566" s="68"/>
      <c r="AN566" s="68"/>
      <c r="AO566" s="68"/>
      <c r="AP566" s="68"/>
      <c r="AQ566" s="68"/>
      <c r="AR566" s="68"/>
      <c r="AS566" s="68"/>
      <c r="AT566" s="68"/>
      <c r="AU566" s="68"/>
      <c r="AV566" s="68"/>
      <c r="AW566" s="68"/>
    </row>
    <row r="567" spans="1:49" ht="14.25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  <c r="AK567" s="68"/>
      <c r="AL567" s="68"/>
      <c r="AM567" s="68"/>
      <c r="AN567" s="68"/>
      <c r="AO567" s="68"/>
      <c r="AP567" s="68"/>
      <c r="AQ567" s="68"/>
      <c r="AR567" s="68"/>
      <c r="AS567" s="68"/>
      <c r="AT567" s="68"/>
      <c r="AU567" s="68"/>
      <c r="AV567" s="68"/>
      <c r="AW567" s="68"/>
    </row>
    <row r="568" spans="1:49" ht="14.25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8"/>
      <c r="AM568" s="68"/>
      <c r="AN568" s="68"/>
      <c r="AO568" s="68"/>
      <c r="AP568" s="68"/>
      <c r="AQ568" s="68"/>
      <c r="AR568" s="68"/>
      <c r="AS568" s="68"/>
      <c r="AT568" s="68"/>
      <c r="AU568" s="68"/>
      <c r="AV568" s="68"/>
      <c r="AW568" s="68"/>
    </row>
    <row r="569" spans="1:49" ht="14.25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  <c r="AK569" s="68"/>
      <c r="AL569" s="68"/>
      <c r="AM569" s="68"/>
      <c r="AN569" s="68"/>
      <c r="AO569" s="68"/>
      <c r="AP569" s="68"/>
      <c r="AQ569" s="68"/>
      <c r="AR569" s="68"/>
      <c r="AS569" s="68"/>
      <c r="AT569" s="68"/>
      <c r="AU569" s="68"/>
      <c r="AV569" s="68"/>
      <c r="AW569" s="68"/>
    </row>
    <row r="570" spans="1:49" ht="14.25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  <c r="AK570" s="68"/>
      <c r="AL570" s="68"/>
      <c r="AM570" s="68"/>
      <c r="AN570" s="68"/>
      <c r="AO570" s="68"/>
      <c r="AP570" s="68"/>
      <c r="AQ570" s="68"/>
      <c r="AR570" s="68"/>
      <c r="AS570" s="68"/>
      <c r="AT570" s="68"/>
      <c r="AU570" s="68"/>
      <c r="AV570" s="68"/>
      <c r="AW570" s="68"/>
    </row>
    <row r="571" spans="1:49" ht="14.25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  <c r="AK571" s="68"/>
      <c r="AL571" s="68"/>
      <c r="AM571" s="68"/>
      <c r="AN571" s="68"/>
      <c r="AO571" s="68"/>
      <c r="AP571" s="68"/>
      <c r="AQ571" s="68"/>
      <c r="AR571" s="68"/>
      <c r="AS571" s="68"/>
      <c r="AT571" s="68"/>
      <c r="AU571" s="68"/>
      <c r="AV571" s="68"/>
      <c r="AW571" s="68"/>
    </row>
    <row r="572" spans="1:49" ht="14.25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  <c r="AK572" s="68"/>
      <c r="AL572" s="68"/>
      <c r="AM572" s="68"/>
      <c r="AN572" s="68"/>
      <c r="AO572" s="68"/>
      <c r="AP572" s="68"/>
      <c r="AQ572" s="68"/>
      <c r="AR572" s="68"/>
      <c r="AS572" s="68"/>
      <c r="AT572" s="68"/>
      <c r="AU572" s="68"/>
      <c r="AV572" s="68"/>
      <c r="AW572" s="68"/>
    </row>
    <row r="573" spans="1:49" ht="14.25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  <c r="AK573" s="68"/>
      <c r="AL573" s="68"/>
      <c r="AM573" s="68"/>
      <c r="AN573" s="68"/>
      <c r="AO573" s="68"/>
      <c r="AP573" s="68"/>
      <c r="AQ573" s="68"/>
      <c r="AR573" s="68"/>
      <c r="AS573" s="68"/>
      <c r="AT573" s="68"/>
      <c r="AU573" s="68"/>
      <c r="AV573" s="68"/>
      <c r="AW573" s="68"/>
    </row>
    <row r="574" spans="1:49" ht="14.25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  <c r="AK574" s="68"/>
      <c r="AL574" s="68"/>
      <c r="AM574" s="68"/>
      <c r="AN574" s="68"/>
      <c r="AO574" s="68"/>
      <c r="AP574" s="68"/>
      <c r="AQ574" s="68"/>
      <c r="AR574" s="68"/>
      <c r="AS574" s="68"/>
      <c r="AT574" s="68"/>
      <c r="AU574" s="68"/>
      <c r="AV574" s="68"/>
      <c r="AW574" s="68"/>
    </row>
    <row r="575" spans="1:49" ht="14.25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  <c r="AK575" s="68"/>
      <c r="AL575" s="68"/>
      <c r="AM575" s="68"/>
      <c r="AN575" s="68"/>
      <c r="AO575" s="68"/>
      <c r="AP575" s="68"/>
      <c r="AQ575" s="68"/>
      <c r="AR575" s="68"/>
      <c r="AS575" s="68"/>
      <c r="AT575" s="68"/>
      <c r="AU575" s="68"/>
      <c r="AV575" s="68"/>
      <c r="AW575" s="68"/>
    </row>
    <row r="576" spans="1:49" ht="14.25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  <c r="AK576" s="68"/>
      <c r="AL576" s="68"/>
      <c r="AM576" s="68"/>
      <c r="AN576" s="68"/>
      <c r="AO576" s="68"/>
      <c r="AP576" s="68"/>
      <c r="AQ576" s="68"/>
      <c r="AR576" s="68"/>
      <c r="AS576" s="68"/>
      <c r="AT576" s="68"/>
      <c r="AU576" s="68"/>
      <c r="AV576" s="68"/>
      <c r="AW576" s="68"/>
    </row>
    <row r="577" spans="1:49" ht="14.25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  <c r="AK577" s="68"/>
      <c r="AL577" s="68"/>
      <c r="AM577" s="68"/>
      <c r="AN577" s="68"/>
      <c r="AO577" s="68"/>
      <c r="AP577" s="68"/>
      <c r="AQ577" s="68"/>
      <c r="AR577" s="68"/>
      <c r="AS577" s="68"/>
      <c r="AT577" s="68"/>
      <c r="AU577" s="68"/>
      <c r="AV577" s="68"/>
      <c r="AW577" s="68"/>
    </row>
    <row r="578" spans="1:49" ht="14.25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  <c r="AK578" s="68"/>
      <c r="AL578" s="68"/>
      <c r="AM578" s="68"/>
      <c r="AN578" s="68"/>
      <c r="AO578" s="68"/>
      <c r="AP578" s="68"/>
      <c r="AQ578" s="68"/>
      <c r="AR578" s="68"/>
      <c r="AS578" s="68"/>
      <c r="AT578" s="68"/>
      <c r="AU578" s="68"/>
      <c r="AV578" s="68"/>
      <c r="AW578" s="68"/>
    </row>
    <row r="579" spans="1:49" ht="14.25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  <c r="AI579" s="68"/>
      <c r="AJ579" s="68"/>
      <c r="AK579" s="68"/>
      <c r="AL579" s="68"/>
      <c r="AM579" s="68"/>
      <c r="AN579" s="68"/>
      <c r="AO579" s="68"/>
      <c r="AP579" s="68"/>
      <c r="AQ579" s="68"/>
      <c r="AR579" s="68"/>
      <c r="AS579" s="68"/>
      <c r="AT579" s="68"/>
      <c r="AU579" s="68"/>
      <c r="AV579" s="68"/>
      <c r="AW579" s="68"/>
    </row>
    <row r="580" spans="1:49" ht="14.25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  <c r="AI580" s="68"/>
      <c r="AJ580" s="68"/>
      <c r="AK580" s="68"/>
      <c r="AL580" s="68"/>
      <c r="AM580" s="68"/>
      <c r="AN580" s="68"/>
      <c r="AO580" s="68"/>
      <c r="AP580" s="68"/>
      <c r="AQ580" s="68"/>
      <c r="AR580" s="68"/>
      <c r="AS580" s="68"/>
      <c r="AT580" s="68"/>
      <c r="AU580" s="68"/>
      <c r="AV580" s="68"/>
      <c r="AW580" s="68"/>
    </row>
    <row r="581" spans="1:49" ht="14.25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  <c r="AI581" s="68"/>
      <c r="AJ581" s="68"/>
      <c r="AK581" s="68"/>
      <c r="AL581" s="68"/>
      <c r="AM581" s="68"/>
      <c r="AN581" s="68"/>
      <c r="AO581" s="68"/>
      <c r="AP581" s="68"/>
      <c r="AQ581" s="68"/>
      <c r="AR581" s="68"/>
      <c r="AS581" s="68"/>
      <c r="AT581" s="68"/>
      <c r="AU581" s="68"/>
      <c r="AV581" s="68"/>
      <c r="AW581" s="68"/>
    </row>
    <row r="582" spans="1:49" ht="14.25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  <c r="AI582" s="68"/>
      <c r="AJ582" s="68"/>
      <c r="AK582" s="68"/>
      <c r="AL582" s="68"/>
      <c r="AM582" s="68"/>
      <c r="AN582" s="68"/>
      <c r="AO582" s="68"/>
      <c r="AP582" s="68"/>
      <c r="AQ582" s="68"/>
      <c r="AR582" s="68"/>
      <c r="AS582" s="68"/>
      <c r="AT582" s="68"/>
      <c r="AU582" s="68"/>
      <c r="AV582" s="68"/>
      <c r="AW582" s="68"/>
    </row>
    <row r="583" spans="1:49" ht="14.25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  <c r="AI583" s="68"/>
      <c r="AJ583" s="68"/>
      <c r="AK583" s="68"/>
      <c r="AL583" s="68"/>
      <c r="AM583" s="68"/>
      <c r="AN583" s="68"/>
      <c r="AO583" s="68"/>
      <c r="AP583" s="68"/>
      <c r="AQ583" s="68"/>
      <c r="AR583" s="68"/>
      <c r="AS583" s="68"/>
      <c r="AT583" s="68"/>
      <c r="AU583" s="68"/>
      <c r="AV583" s="68"/>
      <c r="AW583" s="68"/>
    </row>
    <row r="584" spans="1:49" ht="14.25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  <c r="AK584" s="68"/>
      <c r="AL584" s="68"/>
      <c r="AM584" s="68"/>
      <c r="AN584" s="68"/>
      <c r="AO584" s="68"/>
      <c r="AP584" s="68"/>
      <c r="AQ584" s="68"/>
      <c r="AR584" s="68"/>
      <c r="AS584" s="68"/>
      <c r="AT584" s="68"/>
      <c r="AU584" s="68"/>
      <c r="AV584" s="68"/>
      <c r="AW584" s="68"/>
    </row>
    <row r="585" spans="1:49" ht="14.25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  <c r="AI585" s="68"/>
      <c r="AJ585" s="68"/>
      <c r="AK585" s="68"/>
      <c r="AL585" s="68"/>
      <c r="AM585" s="68"/>
      <c r="AN585" s="68"/>
      <c r="AO585" s="68"/>
      <c r="AP585" s="68"/>
      <c r="AQ585" s="68"/>
      <c r="AR585" s="68"/>
      <c r="AS585" s="68"/>
      <c r="AT585" s="68"/>
      <c r="AU585" s="68"/>
      <c r="AV585" s="68"/>
      <c r="AW585" s="68"/>
    </row>
    <row r="586" spans="1:49" ht="14.25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  <c r="AI586" s="68"/>
      <c r="AJ586" s="68"/>
      <c r="AK586" s="68"/>
      <c r="AL586" s="68"/>
      <c r="AM586" s="68"/>
      <c r="AN586" s="68"/>
      <c r="AO586" s="68"/>
      <c r="AP586" s="68"/>
      <c r="AQ586" s="68"/>
      <c r="AR586" s="68"/>
      <c r="AS586" s="68"/>
      <c r="AT586" s="68"/>
      <c r="AU586" s="68"/>
      <c r="AV586" s="68"/>
      <c r="AW586" s="68"/>
    </row>
    <row r="587" spans="1:49" ht="14.25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  <c r="AI587" s="68"/>
      <c r="AJ587" s="68"/>
      <c r="AK587" s="68"/>
      <c r="AL587" s="68"/>
      <c r="AM587" s="68"/>
      <c r="AN587" s="68"/>
      <c r="AO587" s="68"/>
      <c r="AP587" s="68"/>
      <c r="AQ587" s="68"/>
      <c r="AR587" s="68"/>
      <c r="AS587" s="68"/>
      <c r="AT587" s="68"/>
      <c r="AU587" s="68"/>
      <c r="AV587" s="68"/>
      <c r="AW587" s="68"/>
    </row>
    <row r="588" spans="1:49" ht="14.25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  <c r="AK588" s="68"/>
      <c r="AL588" s="68"/>
      <c r="AM588" s="68"/>
      <c r="AN588" s="68"/>
      <c r="AO588" s="68"/>
      <c r="AP588" s="68"/>
      <c r="AQ588" s="68"/>
      <c r="AR588" s="68"/>
      <c r="AS588" s="68"/>
      <c r="AT588" s="68"/>
      <c r="AU588" s="68"/>
      <c r="AV588" s="68"/>
      <c r="AW588" s="68"/>
    </row>
    <row r="589" spans="1:49" ht="14.25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  <c r="AI589" s="68"/>
      <c r="AJ589" s="68"/>
      <c r="AK589" s="68"/>
      <c r="AL589" s="68"/>
      <c r="AM589" s="68"/>
      <c r="AN589" s="68"/>
      <c r="AO589" s="68"/>
      <c r="AP589" s="68"/>
      <c r="AQ589" s="68"/>
      <c r="AR589" s="68"/>
      <c r="AS589" s="68"/>
      <c r="AT589" s="68"/>
      <c r="AU589" s="68"/>
      <c r="AV589" s="68"/>
      <c r="AW589" s="68"/>
    </row>
    <row r="590" spans="1:49" ht="14.25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  <c r="AI590" s="68"/>
      <c r="AJ590" s="68"/>
      <c r="AK590" s="68"/>
      <c r="AL590" s="68"/>
      <c r="AM590" s="68"/>
      <c r="AN590" s="68"/>
      <c r="AO590" s="68"/>
      <c r="AP590" s="68"/>
      <c r="AQ590" s="68"/>
      <c r="AR590" s="68"/>
      <c r="AS590" s="68"/>
      <c r="AT590" s="68"/>
      <c r="AU590" s="68"/>
      <c r="AV590" s="68"/>
      <c r="AW590" s="68"/>
    </row>
    <row r="591" spans="1:49" ht="14.25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L591" s="68"/>
      <c r="AM591" s="68"/>
      <c r="AN591" s="68"/>
      <c r="AO591" s="68"/>
      <c r="AP591" s="68"/>
      <c r="AQ591" s="68"/>
      <c r="AR591" s="68"/>
      <c r="AS591" s="68"/>
      <c r="AT591" s="68"/>
      <c r="AU591" s="68"/>
      <c r="AV591" s="68"/>
      <c r="AW591" s="68"/>
    </row>
    <row r="592" spans="1:49" ht="14.25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  <c r="AI592" s="68"/>
      <c r="AJ592" s="68"/>
      <c r="AK592" s="68"/>
      <c r="AL592" s="68"/>
      <c r="AM592" s="68"/>
      <c r="AN592" s="68"/>
      <c r="AO592" s="68"/>
      <c r="AP592" s="68"/>
      <c r="AQ592" s="68"/>
      <c r="AR592" s="68"/>
      <c r="AS592" s="68"/>
      <c r="AT592" s="68"/>
      <c r="AU592" s="68"/>
      <c r="AV592" s="68"/>
      <c r="AW592" s="68"/>
    </row>
    <row r="593" spans="1:49" ht="14.25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  <c r="AI593" s="68"/>
      <c r="AJ593" s="68"/>
      <c r="AK593" s="68"/>
      <c r="AL593" s="68"/>
      <c r="AM593" s="68"/>
      <c r="AN593" s="68"/>
      <c r="AO593" s="68"/>
      <c r="AP593" s="68"/>
      <c r="AQ593" s="68"/>
      <c r="AR593" s="68"/>
      <c r="AS593" s="68"/>
      <c r="AT593" s="68"/>
      <c r="AU593" s="68"/>
      <c r="AV593" s="68"/>
      <c r="AW593" s="68"/>
    </row>
    <row r="594" spans="1:49" ht="14.25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  <c r="AI594" s="68"/>
      <c r="AJ594" s="68"/>
      <c r="AK594" s="68"/>
      <c r="AL594" s="68"/>
      <c r="AM594" s="68"/>
      <c r="AN594" s="68"/>
      <c r="AO594" s="68"/>
      <c r="AP594" s="68"/>
      <c r="AQ594" s="68"/>
      <c r="AR594" s="68"/>
      <c r="AS594" s="68"/>
      <c r="AT594" s="68"/>
      <c r="AU594" s="68"/>
      <c r="AV594" s="68"/>
      <c r="AW594" s="68"/>
    </row>
    <row r="595" spans="1:49" ht="14.25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  <c r="AI595" s="68"/>
      <c r="AJ595" s="68"/>
      <c r="AK595" s="68"/>
      <c r="AL595" s="68"/>
      <c r="AM595" s="68"/>
      <c r="AN595" s="68"/>
      <c r="AO595" s="68"/>
      <c r="AP595" s="68"/>
      <c r="AQ595" s="68"/>
      <c r="AR595" s="68"/>
      <c r="AS595" s="68"/>
      <c r="AT595" s="68"/>
      <c r="AU595" s="68"/>
      <c r="AV595" s="68"/>
      <c r="AW595" s="68"/>
    </row>
    <row r="596" spans="1:49" ht="14.25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  <c r="AI596" s="68"/>
      <c r="AJ596" s="68"/>
      <c r="AK596" s="68"/>
      <c r="AL596" s="68"/>
      <c r="AM596" s="68"/>
      <c r="AN596" s="68"/>
      <c r="AO596" s="68"/>
      <c r="AP596" s="68"/>
      <c r="AQ596" s="68"/>
      <c r="AR596" s="68"/>
      <c r="AS596" s="68"/>
      <c r="AT596" s="68"/>
      <c r="AU596" s="68"/>
      <c r="AV596" s="68"/>
      <c r="AW596" s="68"/>
    </row>
    <row r="597" spans="1:49" ht="14.25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  <c r="AI597" s="68"/>
      <c r="AJ597" s="68"/>
      <c r="AK597" s="68"/>
      <c r="AL597" s="68"/>
      <c r="AM597" s="68"/>
      <c r="AN597" s="68"/>
      <c r="AO597" s="68"/>
      <c r="AP597" s="68"/>
      <c r="AQ597" s="68"/>
      <c r="AR597" s="68"/>
      <c r="AS597" s="68"/>
      <c r="AT597" s="68"/>
      <c r="AU597" s="68"/>
      <c r="AV597" s="68"/>
      <c r="AW597" s="68"/>
    </row>
    <row r="598" spans="1:49" ht="14.25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  <c r="AI598" s="68"/>
      <c r="AJ598" s="68"/>
      <c r="AK598" s="68"/>
      <c r="AL598" s="68"/>
      <c r="AM598" s="68"/>
      <c r="AN598" s="68"/>
      <c r="AO598" s="68"/>
      <c r="AP598" s="68"/>
      <c r="AQ598" s="68"/>
      <c r="AR598" s="68"/>
      <c r="AS598" s="68"/>
      <c r="AT598" s="68"/>
      <c r="AU598" s="68"/>
      <c r="AV598" s="68"/>
      <c r="AW598" s="68"/>
    </row>
    <row r="599" spans="1:49" ht="14.25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68"/>
      <c r="AI599" s="68"/>
      <c r="AJ599" s="68"/>
      <c r="AK599" s="68"/>
      <c r="AL599" s="68"/>
      <c r="AM599" s="68"/>
      <c r="AN599" s="68"/>
      <c r="AO599" s="68"/>
      <c r="AP599" s="68"/>
      <c r="AQ599" s="68"/>
      <c r="AR599" s="68"/>
      <c r="AS599" s="68"/>
      <c r="AT599" s="68"/>
      <c r="AU599" s="68"/>
      <c r="AV599" s="68"/>
      <c r="AW599" s="68"/>
    </row>
    <row r="600" spans="1:49" ht="14.25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68"/>
      <c r="AI600" s="68"/>
      <c r="AJ600" s="68"/>
      <c r="AK600" s="68"/>
      <c r="AL600" s="68"/>
      <c r="AM600" s="68"/>
      <c r="AN600" s="68"/>
      <c r="AO600" s="68"/>
      <c r="AP600" s="68"/>
      <c r="AQ600" s="68"/>
      <c r="AR600" s="68"/>
      <c r="AS600" s="68"/>
      <c r="AT600" s="68"/>
      <c r="AU600" s="68"/>
      <c r="AV600" s="68"/>
      <c r="AW600" s="68"/>
    </row>
    <row r="601" spans="1:49" ht="14.25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68"/>
      <c r="AI601" s="68"/>
      <c r="AJ601" s="68"/>
      <c r="AK601" s="68"/>
      <c r="AL601" s="68"/>
      <c r="AM601" s="68"/>
      <c r="AN601" s="68"/>
      <c r="AO601" s="68"/>
      <c r="AP601" s="68"/>
      <c r="AQ601" s="68"/>
      <c r="AR601" s="68"/>
      <c r="AS601" s="68"/>
      <c r="AT601" s="68"/>
      <c r="AU601" s="68"/>
      <c r="AV601" s="68"/>
      <c r="AW601" s="68"/>
    </row>
    <row r="602" spans="1:49" ht="14.25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68"/>
      <c r="AI602" s="68"/>
      <c r="AJ602" s="68"/>
      <c r="AK602" s="68"/>
      <c r="AL602" s="68"/>
      <c r="AM602" s="68"/>
      <c r="AN602" s="68"/>
      <c r="AO602" s="68"/>
      <c r="AP602" s="68"/>
      <c r="AQ602" s="68"/>
      <c r="AR602" s="68"/>
      <c r="AS602" s="68"/>
      <c r="AT602" s="68"/>
      <c r="AU602" s="68"/>
      <c r="AV602" s="68"/>
      <c r="AW602" s="68"/>
    </row>
    <row r="603" spans="1:49" ht="14.25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68"/>
      <c r="AI603" s="68"/>
      <c r="AJ603" s="68"/>
      <c r="AK603" s="68"/>
      <c r="AL603" s="68"/>
      <c r="AM603" s="68"/>
      <c r="AN603" s="68"/>
      <c r="AO603" s="68"/>
      <c r="AP603" s="68"/>
      <c r="AQ603" s="68"/>
      <c r="AR603" s="68"/>
      <c r="AS603" s="68"/>
      <c r="AT603" s="68"/>
      <c r="AU603" s="68"/>
      <c r="AV603" s="68"/>
      <c r="AW603" s="68"/>
    </row>
    <row r="604" spans="1:49" ht="14.25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68"/>
      <c r="AI604" s="68"/>
      <c r="AJ604" s="68"/>
      <c r="AK604" s="68"/>
      <c r="AL604" s="68"/>
      <c r="AM604" s="68"/>
      <c r="AN604" s="68"/>
      <c r="AO604" s="68"/>
      <c r="AP604" s="68"/>
      <c r="AQ604" s="68"/>
      <c r="AR604" s="68"/>
      <c r="AS604" s="68"/>
      <c r="AT604" s="68"/>
      <c r="AU604" s="68"/>
      <c r="AV604" s="68"/>
      <c r="AW604" s="68"/>
    </row>
    <row r="605" spans="1:49" ht="14.25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68"/>
      <c r="AI605" s="68"/>
      <c r="AJ605" s="68"/>
      <c r="AK605" s="68"/>
      <c r="AL605" s="68"/>
      <c r="AM605" s="68"/>
      <c r="AN605" s="68"/>
      <c r="AO605" s="68"/>
      <c r="AP605" s="68"/>
      <c r="AQ605" s="68"/>
      <c r="AR605" s="68"/>
      <c r="AS605" s="68"/>
      <c r="AT605" s="68"/>
      <c r="AU605" s="68"/>
      <c r="AV605" s="68"/>
      <c r="AW605" s="68"/>
    </row>
    <row r="606" spans="1:49" ht="14.25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68"/>
      <c r="AI606" s="68"/>
      <c r="AJ606" s="68"/>
      <c r="AK606" s="68"/>
      <c r="AL606" s="68"/>
      <c r="AM606" s="68"/>
      <c r="AN606" s="68"/>
      <c r="AO606" s="68"/>
      <c r="AP606" s="68"/>
      <c r="AQ606" s="68"/>
      <c r="AR606" s="68"/>
      <c r="AS606" s="68"/>
      <c r="AT606" s="68"/>
      <c r="AU606" s="68"/>
      <c r="AV606" s="68"/>
      <c r="AW606" s="68"/>
    </row>
    <row r="607" spans="1:49" ht="14.25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68"/>
      <c r="AI607" s="68"/>
      <c r="AJ607" s="68"/>
      <c r="AK607" s="68"/>
      <c r="AL607" s="68"/>
      <c r="AM607" s="68"/>
      <c r="AN607" s="68"/>
      <c r="AO607" s="68"/>
      <c r="AP607" s="68"/>
      <c r="AQ607" s="68"/>
      <c r="AR607" s="68"/>
      <c r="AS607" s="68"/>
      <c r="AT607" s="68"/>
      <c r="AU607" s="68"/>
      <c r="AV607" s="68"/>
      <c r="AW607" s="68"/>
    </row>
    <row r="608" spans="1:49" ht="14.25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  <c r="AI608" s="68"/>
      <c r="AJ608" s="68"/>
      <c r="AK608" s="68"/>
      <c r="AL608" s="68"/>
      <c r="AM608" s="68"/>
      <c r="AN608" s="68"/>
      <c r="AO608" s="68"/>
      <c r="AP608" s="68"/>
      <c r="AQ608" s="68"/>
      <c r="AR608" s="68"/>
      <c r="AS608" s="68"/>
      <c r="AT608" s="68"/>
      <c r="AU608" s="68"/>
      <c r="AV608" s="68"/>
      <c r="AW608" s="68"/>
    </row>
    <row r="609" spans="1:49" ht="14.25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68"/>
      <c r="AI609" s="68"/>
      <c r="AJ609" s="68"/>
      <c r="AK609" s="68"/>
      <c r="AL609" s="68"/>
      <c r="AM609" s="68"/>
      <c r="AN609" s="68"/>
      <c r="AO609" s="68"/>
      <c r="AP609" s="68"/>
      <c r="AQ609" s="68"/>
      <c r="AR609" s="68"/>
      <c r="AS609" s="68"/>
      <c r="AT609" s="68"/>
      <c r="AU609" s="68"/>
      <c r="AV609" s="68"/>
      <c r="AW609" s="68"/>
    </row>
    <row r="610" spans="1:49" ht="14.25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68"/>
      <c r="AI610" s="68"/>
      <c r="AJ610" s="68"/>
      <c r="AK610" s="68"/>
      <c r="AL610" s="68"/>
      <c r="AM610" s="68"/>
      <c r="AN610" s="68"/>
      <c r="AO610" s="68"/>
      <c r="AP610" s="68"/>
      <c r="AQ610" s="68"/>
      <c r="AR610" s="68"/>
      <c r="AS610" s="68"/>
      <c r="AT610" s="68"/>
      <c r="AU610" s="68"/>
      <c r="AV610" s="68"/>
      <c r="AW610" s="68"/>
    </row>
    <row r="611" spans="1:49" ht="14.25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68"/>
      <c r="AI611" s="68"/>
      <c r="AJ611" s="68"/>
      <c r="AK611" s="68"/>
      <c r="AL611" s="68"/>
      <c r="AM611" s="68"/>
      <c r="AN611" s="68"/>
      <c r="AO611" s="68"/>
      <c r="AP611" s="68"/>
      <c r="AQ611" s="68"/>
      <c r="AR611" s="68"/>
      <c r="AS611" s="68"/>
      <c r="AT611" s="68"/>
      <c r="AU611" s="68"/>
      <c r="AV611" s="68"/>
      <c r="AW611" s="68"/>
    </row>
    <row r="612" spans="1:49" ht="14.25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68"/>
      <c r="AI612" s="68"/>
      <c r="AJ612" s="68"/>
      <c r="AK612" s="68"/>
      <c r="AL612" s="68"/>
      <c r="AM612" s="68"/>
      <c r="AN612" s="68"/>
      <c r="AO612" s="68"/>
      <c r="AP612" s="68"/>
      <c r="AQ612" s="68"/>
      <c r="AR612" s="68"/>
      <c r="AS612" s="68"/>
      <c r="AT612" s="68"/>
      <c r="AU612" s="68"/>
      <c r="AV612" s="68"/>
      <c r="AW612" s="68"/>
    </row>
    <row r="613" spans="1:49" ht="14.25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  <c r="AG613" s="68"/>
      <c r="AH613" s="68"/>
      <c r="AI613" s="68"/>
      <c r="AJ613" s="68"/>
      <c r="AK613" s="68"/>
      <c r="AL613" s="68"/>
      <c r="AM613" s="68"/>
      <c r="AN613" s="68"/>
      <c r="AO613" s="68"/>
      <c r="AP613" s="68"/>
      <c r="AQ613" s="68"/>
      <c r="AR613" s="68"/>
      <c r="AS613" s="68"/>
      <c r="AT613" s="68"/>
      <c r="AU613" s="68"/>
      <c r="AV613" s="68"/>
      <c r="AW613" s="68"/>
    </row>
    <row r="614" spans="1:49" ht="14.25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  <c r="AG614" s="68"/>
      <c r="AH614" s="68"/>
      <c r="AI614" s="68"/>
      <c r="AJ614" s="68"/>
      <c r="AK614" s="68"/>
      <c r="AL614" s="68"/>
      <c r="AM614" s="68"/>
      <c r="AN614" s="68"/>
      <c r="AO614" s="68"/>
      <c r="AP614" s="68"/>
      <c r="AQ614" s="68"/>
      <c r="AR614" s="68"/>
      <c r="AS614" s="68"/>
      <c r="AT614" s="68"/>
      <c r="AU614" s="68"/>
      <c r="AV614" s="68"/>
      <c r="AW614" s="68"/>
    </row>
    <row r="615" spans="1:49" ht="14.25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  <c r="AG615" s="68"/>
      <c r="AH615" s="68"/>
      <c r="AI615" s="68"/>
      <c r="AJ615" s="68"/>
      <c r="AK615" s="68"/>
      <c r="AL615" s="68"/>
      <c r="AM615" s="68"/>
      <c r="AN615" s="68"/>
      <c r="AO615" s="68"/>
      <c r="AP615" s="68"/>
      <c r="AQ615" s="68"/>
      <c r="AR615" s="68"/>
      <c r="AS615" s="68"/>
      <c r="AT615" s="68"/>
      <c r="AU615" s="68"/>
      <c r="AV615" s="68"/>
      <c r="AW615" s="68"/>
    </row>
    <row r="616" spans="1:49" ht="14.25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  <c r="AG616" s="68"/>
      <c r="AH616" s="68"/>
      <c r="AI616" s="68"/>
      <c r="AJ616" s="68"/>
      <c r="AK616" s="68"/>
      <c r="AL616" s="68"/>
      <c r="AM616" s="68"/>
      <c r="AN616" s="68"/>
      <c r="AO616" s="68"/>
      <c r="AP616" s="68"/>
      <c r="AQ616" s="68"/>
      <c r="AR616" s="68"/>
      <c r="AS616" s="68"/>
      <c r="AT616" s="68"/>
      <c r="AU616" s="68"/>
      <c r="AV616" s="68"/>
      <c r="AW616" s="68"/>
    </row>
    <row r="617" spans="1:49" ht="14.25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  <c r="AG617" s="68"/>
      <c r="AH617" s="68"/>
      <c r="AI617" s="68"/>
      <c r="AJ617" s="68"/>
      <c r="AK617" s="68"/>
      <c r="AL617" s="68"/>
      <c r="AM617" s="68"/>
      <c r="AN617" s="68"/>
      <c r="AO617" s="68"/>
      <c r="AP617" s="68"/>
      <c r="AQ617" s="68"/>
      <c r="AR617" s="68"/>
      <c r="AS617" s="68"/>
      <c r="AT617" s="68"/>
      <c r="AU617" s="68"/>
      <c r="AV617" s="68"/>
      <c r="AW617" s="68"/>
    </row>
    <row r="618" spans="1:49" ht="14.25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  <c r="AG618" s="68"/>
      <c r="AH618" s="68"/>
      <c r="AI618" s="68"/>
      <c r="AJ618" s="68"/>
      <c r="AK618" s="68"/>
      <c r="AL618" s="68"/>
      <c r="AM618" s="68"/>
      <c r="AN618" s="68"/>
      <c r="AO618" s="68"/>
      <c r="AP618" s="68"/>
      <c r="AQ618" s="68"/>
      <c r="AR618" s="68"/>
      <c r="AS618" s="68"/>
      <c r="AT618" s="68"/>
      <c r="AU618" s="68"/>
      <c r="AV618" s="68"/>
      <c r="AW618" s="68"/>
    </row>
    <row r="619" spans="1:49" ht="14.25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  <c r="AG619" s="68"/>
      <c r="AH619" s="68"/>
      <c r="AI619" s="68"/>
      <c r="AJ619" s="68"/>
      <c r="AK619" s="68"/>
      <c r="AL619" s="68"/>
      <c r="AM619" s="68"/>
      <c r="AN619" s="68"/>
      <c r="AO619" s="68"/>
      <c r="AP619" s="68"/>
      <c r="AQ619" s="68"/>
      <c r="AR619" s="68"/>
      <c r="AS619" s="68"/>
      <c r="AT619" s="68"/>
      <c r="AU619" s="68"/>
      <c r="AV619" s="68"/>
      <c r="AW619" s="68"/>
    </row>
    <row r="620" spans="1:49" ht="14.25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68"/>
      <c r="AI620" s="68"/>
      <c r="AJ620" s="68"/>
      <c r="AK620" s="68"/>
      <c r="AL620" s="68"/>
      <c r="AM620" s="68"/>
      <c r="AN620" s="68"/>
      <c r="AO620" s="68"/>
      <c r="AP620" s="68"/>
      <c r="AQ620" s="68"/>
      <c r="AR620" s="68"/>
      <c r="AS620" s="68"/>
      <c r="AT620" s="68"/>
      <c r="AU620" s="68"/>
      <c r="AV620" s="68"/>
      <c r="AW620" s="68"/>
    </row>
    <row r="621" spans="1:49" ht="14.25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68"/>
      <c r="AI621" s="68"/>
      <c r="AJ621" s="68"/>
      <c r="AK621" s="68"/>
      <c r="AL621" s="68"/>
      <c r="AM621" s="68"/>
      <c r="AN621" s="68"/>
      <c r="AO621" s="68"/>
      <c r="AP621" s="68"/>
      <c r="AQ621" s="68"/>
      <c r="AR621" s="68"/>
      <c r="AS621" s="68"/>
      <c r="AT621" s="68"/>
      <c r="AU621" s="68"/>
      <c r="AV621" s="68"/>
      <c r="AW621" s="68"/>
    </row>
    <row r="622" spans="1:49" ht="14.25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68"/>
      <c r="AI622" s="68"/>
      <c r="AJ622" s="68"/>
      <c r="AK622" s="68"/>
      <c r="AL622" s="68"/>
      <c r="AM622" s="68"/>
      <c r="AN622" s="68"/>
      <c r="AO622" s="68"/>
      <c r="AP622" s="68"/>
      <c r="AQ622" s="68"/>
      <c r="AR622" s="68"/>
      <c r="AS622" s="68"/>
      <c r="AT622" s="68"/>
      <c r="AU622" s="68"/>
      <c r="AV622" s="68"/>
      <c r="AW622" s="68"/>
    </row>
    <row r="623" spans="1:49" ht="14.25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  <c r="AI623" s="68"/>
      <c r="AJ623" s="68"/>
      <c r="AK623" s="68"/>
      <c r="AL623" s="68"/>
      <c r="AM623" s="68"/>
      <c r="AN623" s="68"/>
      <c r="AO623" s="68"/>
      <c r="AP623" s="68"/>
      <c r="AQ623" s="68"/>
      <c r="AR623" s="68"/>
      <c r="AS623" s="68"/>
      <c r="AT623" s="68"/>
      <c r="AU623" s="68"/>
      <c r="AV623" s="68"/>
      <c r="AW623" s="68"/>
    </row>
    <row r="624" spans="1:49" ht="14.25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68"/>
      <c r="AI624" s="68"/>
      <c r="AJ624" s="68"/>
      <c r="AK624" s="68"/>
      <c r="AL624" s="68"/>
      <c r="AM624" s="68"/>
      <c r="AN624" s="68"/>
      <c r="AO624" s="68"/>
      <c r="AP624" s="68"/>
      <c r="AQ624" s="68"/>
      <c r="AR624" s="68"/>
      <c r="AS624" s="68"/>
      <c r="AT624" s="68"/>
      <c r="AU624" s="68"/>
      <c r="AV624" s="68"/>
      <c r="AW624" s="68"/>
    </row>
    <row r="625" spans="1:49" ht="14.25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  <c r="AK625" s="68"/>
      <c r="AL625" s="68"/>
      <c r="AM625" s="68"/>
      <c r="AN625" s="68"/>
      <c r="AO625" s="68"/>
      <c r="AP625" s="68"/>
      <c r="AQ625" s="68"/>
      <c r="AR625" s="68"/>
      <c r="AS625" s="68"/>
      <c r="AT625" s="68"/>
      <c r="AU625" s="68"/>
      <c r="AV625" s="68"/>
      <c r="AW625" s="68"/>
    </row>
    <row r="626" spans="1:49" ht="14.25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  <c r="AI626" s="68"/>
      <c r="AJ626" s="68"/>
      <c r="AK626" s="68"/>
      <c r="AL626" s="68"/>
      <c r="AM626" s="68"/>
      <c r="AN626" s="68"/>
      <c r="AO626" s="68"/>
      <c r="AP626" s="68"/>
      <c r="AQ626" s="68"/>
      <c r="AR626" s="68"/>
      <c r="AS626" s="68"/>
      <c r="AT626" s="68"/>
      <c r="AU626" s="68"/>
      <c r="AV626" s="68"/>
      <c r="AW626" s="68"/>
    </row>
    <row r="627" spans="1:49" ht="14.25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68"/>
      <c r="AI627" s="68"/>
      <c r="AJ627" s="68"/>
      <c r="AK627" s="68"/>
      <c r="AL627" s="68"/>
      <c r="AM627" s="68"/>
      <c r="AN627" s="68"/>
      <c r="AO627" s="68"/>
      <c r="AP627" s="68"/>
      <c r="AQ627" s="68"/>
      <c r="AR627" s="68"/>
      <c r="AS627" s="68"/>
      <c r="AT627" s="68"/>
      <c r="AU627" s="68"/>
      <c r="AV627" s="68"/>
      <c r="AW627" s="68"/>
    </row>
    <row r="628" spans="1:49" ht="14.25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68"/>
      <c r="AI628" s="68"/>
      <c r="AJ628" s="68"/>
      <c r="AK628" s="68"/>
      <c r="AL628" s="68"/>
      <c r="AM628" s="68"/>
      <c r="AN628" s="68"/>
      <c r="AO628" s="68"/>
      <c r="AP628" s="68"/>
      <c r="AQ628" s="68"/>
      <c r="AR628" s="68"/>
      <c r="AS628" s="68"/>
      <c r="AT628" s="68"/>
      <c r="AU628" s="68"/>
      <c r="AV628" s="68"/>
      <c r="AW628" s="68"/>
    </row>
    <row r="629" spans="1:49" ht="14.25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  <c r="AI629" s="68"/>
      <c r="AJ629" s="68"/>
      <c r="AK629" s="68"/>
      <c r="AL629" s="68"/>
      <c r="AM629" s="68"/>
      <c r="AN629" s="68"/>
      <c r="AO629" s="68"/>
      <c r="AP629" s="68"/>
      <c r="AQ629" s="68"/>
      <c r="AR629" s="68"/>
      <c r="AS629" s="68"/>
      <c r="AT629" s="68"/>
      <c r="AU629" s="68"/>
      <c r="AV629" s="68"/>
      <c r="AW629" s="68"/>
    </row>
    <row r="630" spans="1:49" ht="14.25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68"/>
      <c r="AI630" s="68"/>
      <c r="AJ630" s="68"/>
      <c r="AK630" s="68"/>
      <c r="AL630" s="68"/>
      <c r="AM630" s="68"/>
      <c r="AN630" s="68"/>
      <c r="AO630" s="68"/>
      <c r="AP630" s="68"/>
      <c r="AQ630" s="68"/>
      <c r="AR630" s="68"/>
      <c r="AS630" s="68"/>
      <c r="AT630" s="68"/>
      <c r="AU630" s="68"/>
      <c r="AV630" s="68"/>
      <c r="AW630" s="68"/>
    </row>
    <row r="631" spans="1:49" ht="14.25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68"/>
      <c r="AI631" s="68"/>
      <c r="AJ631" s="68"/>
      <c r="AK631" s="68"/>
      <c r="AL631" s="68"/>
      <c r="AM631" s="68"/>
      <c r="AN631" s="68"/>
      <c r="AO631" s="68"/>
      <c r="AP631" s="68"/>
      <c r="AQ631" s="68"/>
      <c r="AR631" s="68"/>
      <c r="AS631" s="68"/>
      <c r="AT631" s="68"/>
      <c r="AU631" s="68"/>
      <c r="AV631" s="68"/>
      <c r="AW631" s="68"/>
    </row>
    <row r="632" spans="1:49" ht="14.25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68"/>
      <c r="AI632" s="68"/>
      <c r="AJ632" s="68"/>
      <c r="AK632" s="68"/>
      <c r="AL632" s="68"/>
      <c r="AM632" s="68"/>
      <c r="AN632" s="68"/>
      <c r="AO632" s="68"/>
      <c r="AP632" s="68"/>
      <c r="AQ632" s="68"/>
      <c r="AR632" s="68"/>
      <c r="AS632" s="68"/>
      <c r="AT632" s="68"/>
      <c r="AU632" s="68"/>
      <c r="AV632" s="68"/>
      <c r="AW632" s="68"/>
    </row>
    <row r="633" spans="1:49" ht="14.25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68"/>
      <c r="AI633" s="68"/>
      <c r="AJ633" s="68"/>
      <c r="AK633" s="68"/>
      <c r="AL633" s="68"/>
      <c r="AM633" s="68"/>
      <c r="AN633" s="68"/>
      <c r="AO633" s="68"/>
      <c r="AP633" s="68"/>
      <c r="AQ633" s="68"/>
      <c r="AR633" s="68"/>
      <c r="AS633" s="68"/>
      <c r="AT633" s="68"/>
      <c r="AU633" s="68"/>
      <c r="AV633" s="68"/>
      <c r="AW633" s="68"/>
    </row>
    <row r="634" spans="1:49" ht="14.25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68"/>
      <c r="AI634" s="68"/>
      <c r="AJ634" s="68"/>
      <c r="AK634" s="68"/>
      <c r="AL634" s="68"/>
      <c r="AM634" s="68"/>
      <c r="AN634" s="68"/>
      <c r="AO634" s="68"/>
      <c r="AP634" s="68"/>
      <c r="AQ634" s="68"/>
      <c r="AR634" s="68"/>
      <c r="AS634" s="68"/>
      <c r="AT634" s="68"/>
      <c r="AU634" s="68"/>
      <c r="AV634" s="68"/>
      <c r="AW634" s="68"/>
    </row>
    <row r="635" spans="1:49" ht="14.25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  <c r="AK635" s="68"/>
      <c r="AL635" s="68"/>
      <c r="AM635" s="68"/>
      <c r="AN635" s="68"/>
      <c r="AO635" s="68"/>
      <c r="AP635" s="68"/>
      <c r="AQ635" s="68"/>
      <c r="AR635" s="68"/>
      <c r="AS635" s="68"/>
      <c r="AT635" s="68"/>
      <c r="AU635" s="68"/>
      <c r="AV635" s="68"/>
      <c r="AW635" s="68"/>
    </row>
    <row r="636" spans="1:49" ht="14.25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68"/>
      <c r="AI636" s="68"/>
      <c r="AJ636" s="68"/>
      <c r="AK636" s="68"/>
      <c r="AL636" s="68"/>
      <c r="AM636" s="68"/>
      <c r="AN636" s="68"/>
      <c r="AO636" s="68"/>
      <c r="AP636" s="68"/>
      <c r="AQ636" s="68"/>
      <c r="AR636" s="68"/>
      <c r="AS636" s="68"/>
      <c r="AT636" s="68"/>
      <c r="AU636" s="68"/>
      <c r="AV636" s="68"/>
      <c r="AW636" s="68"/>
    </row>
    <row r="637" spans="1:49" ht="14.25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68"/>
      <c r="AI637" s="68"/>
      <c r="AJ637" s="68"/>
      <c r="AK637" s="68"/>
      <c r="AL637" s="68"/>
      <c r="AM637" s="68"/>
      <c r="AN637" s="68"/>
      <c r="AO637" s="68"/>
      <c r="AP637" s="68"/>
      <c r="AQ637" s="68"/>
      <c r="AR637" s="68"/>
      <c r="AS637" s="68"/>
      <c r="AT637" s="68"/>
      <c r="AU637" s="68"/>
      <c r="AV637" s="68"/>
      <c r="AW637" s="68"/>
    </row>
    <row r="638" spans="1:49" ht="14.25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68"/>
      <c r="AI638" s="68"/>
      <c r="AJ638" s="68"/>
      <c r="AK638" s="68"/>
      <c r="AL638" s="68"/>
      <c r="AM638" s="68"/>
      <c r="AN638" s="68"/>
      <c r="AO638" s="68"/>
      <c r="AP638" s="68"/>
      <c r="AQ638" s="68"/>
      <c r="AR638" s="68"/>
      <c r="AS638" s="68"/>
      <c r="AT638" s="68"/>
      <c r="AU638" s="68"/>
      <c r="AV638" s="68"/>
      <c r="AW638" s="68"/>
    </row>
    <row r="639" spans="1:49" ht="14.25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68"/>
      <c r="AI639" s="68"/>
      <c r="AJ639" s="68"/>
      <c r="AK639" s="68"/>
      <c r="AL639" s="68"/>
      <c r="AM639" s="68"/>
      <c r="AN639" s="68"/>
      <c r="AO639" s="68"/>
      <c r="AP639" s="68"/>
      <c r="AQ639" s="68"/>
      <c r="AR639" s="68"/>
      <c r="AS639" s="68"/>
      <c r="AT639" s="68"/>
      <c r="AU639" s="68"/>
      <c r="AV639" s="68"/>
      <c r="AW639" s="68"/>
    </row>
    <row r="640" spans="1:49" ht="14.25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68"/>
      <c r="AI640" s="68"/>
      <c r="AJ640" s="68"/>
      <c r="AK640" s="68"/>
      <c r="AL640" s="68"/>
      <c r="AM640" s="68"/>
      <c r="AN640" s="68"/>
      <c r="AO640" s="68"/>
      <c r="AP640" s="68"/>
      <c r="AQ640" s="68"/>
      <c r="AR640" s="68"/>
      <c r="AS640" s="68"/>
      <c r="AT640" s="68"/>
      <c r="AU640" s="68"/>
      <c r="AV640" s="68"/>
      <c r="AW640" s="68"/>
    </row>
    <row r="641" spans="1:49" ht="14.25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  <c r="AI641" s="68"/>
      <c r="AJ641" s="68"/>
      <c r="AK641" s="68"/>
      <c r="AL641" s="68"/>
      <c r="AM641" s="68"/>
      <c r="AN641" s="68"/>
      <c r="AO641" s="68"/>
      <c r="AP641" s="68"/>
      <c r="AQ641" s="68"/>
      <c r="AR641" s="68"/>
      <c r="AS641" s="68"/>
      <c r="AT641" s="68"/>
      <c r="AU641" s="68"/>
      <c r="AV641" s="68"/>
      <c r="AW641" s="68"/>
    </row>
    <row r="642" spans="1:49" ht="14.25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  <c r="AI642" s="68"/>
      <c r="AJ642" s="68"/>
      <c r="AK642" s="68"/>
      <c r="AL642" s="68"/>
      <c r="AM642" s="68"/>
      <c r="AN642" s="68"/>
      <c r="AO642" s="68"/>
      <c r="AP642" s="68"/>
      <c r="AQ642" s="68"/>
      <c r="AR642" s="68"/>
      <c r="AS642" s="68"/>
      <c r="AT642" s="68"/>
      <c r="AU642" s="68"/>
      <c r="AV642" s="68"/>
      <c r="AW642" s="68"/>
    </row>
    <row r="643" spans="1:49" ht="14.25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68"/>
      <c r="AI643" s="68"/>
      <c r="AJ643" s="68"/>
      <c r="AK643" s="68"/>
      <c r="AL643" s="68"/>
      <c r="AM643" s="68"/>
      <c r="AN643" s="68"/>
      <c r="AO643" s="68"/>
      <c r="AP643" s="68"/>
      <c r="AQ643" s="68"/>
      <c r="AR643" s="68"/>
      <c r="AS643" s="68"/>
      <c r="AT643" s="68"/>
      <c r="AU643" s="68"/>
      <c r="AV643" s="68"/>
      <c r="AW643" s="68"/>
    </row>
    <row r="644" spans="1:49" ht="14.25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  <c r="AI644" s="68"/>
      <c r="AJ644" s="68"/>
      <c r="AK644" s="68"/>
      <c r="AL644" s="68"/>
      <c r="AM644" s="68"/>
      <c r="AN644" s="68"/>
      <c r="AO644" s="68"/>
      <c r="AP644" s="68"/>
      <c r="AQ644" s="68"/>
      <c r="AR644" s="68"/>
      <c r="AS644" s="68"/>
      <c r="AT644" s="68"/>
      <c r="AU644" s="68"/>
      <c r="AV644" s="68"/>
      <c r="AW644" s="68"/>
    </row>
    <row r="645" spans="1:49" ht="14.25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68"/>
      <c r="AI645" s="68"/>
      <c r="AJ645" s="68"/>
      <c r="AK645" s="68"/>
      <c r="AL645" s="68"/>
      <c r="AM645" s="68"/>
      <c r="AN645" s="68"/>
      <c r="AO645" s="68"/>
      <c r="AP645" s="68"/>
      <c r="AQ645" s="68"/>
      <c r="AR645" s="68"/>
      <c r="AS645" s="68"/>
      <c r="AT645" s="68"/>
      <c r="AU645" s="68"/>
      <c r="AV645" s="68"/>
      <c r="AW645" s="68"/>
    </row>
    <row r="646" spans="1:49" ht="14.25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68"/>
      <c r="AI646" s="68"/>
      <c r="AJ646" s="68"/>
      <c r="AK646" s="68"/>
      <c r="AL646" s="68"/>
      <c r="AM646" s="68"/>
      <c r="AN646" s="68"/>
      <c r="AO646" s="68"/>
      <c r="AP646" s="68"/>
      <c r="AQ646" s="68"/>
      <c r="AR646" s="68"/>
      <c r="AS646" s="68"/>
      <c r="AT646" s="68"/>
      <c r="AU646" s="68"/>
      <c r="AV646" s="68"/>
      <c r="AW646" s="68"/>
    </row>
    <row r="647" spans="1:49" ht="14.25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68"/>
      <c r="AI647" s="68"/>
      <c r="AJ647" s="68"/>
      <c r="AK647" s="68"/>
      <c r="AL647" s="68"/>
      <c r="AM647" s="68"/>
      <c r="AN647" s="68"/>
      <c r="AO647" s="68"/>
      <c r="AP647" s="68"/>
      <c r="AQ647" s="68"/>
      <c r="AR647" s="68"/>
      <c r="AS647" s="68"/>
      <c r="AT647" s="68"/>
      <c r="AU647" s="68"/>
      <c r="AV647" s="68"/>
      <c r="AW647" s="68"/>
    </row>
    <row r="648" spans="1:49" ht="14.25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68"/>
      <c r="AI648" s="68"/>
      <c r="AJ648" s="68"/>
      <c r="AK648" s="68"/>
      <c r="AL648" s="68"/>
      <c r="AM648" s="68"/>
      <c r="AN648" s="68"/>
      <c r="AO648" s="68"/>
      <c r="AP648" s="68"/>
      <c r="AQ648" s="68"/>
      <c r="AR648" s="68"/>
      <c r="AS648" s="68"/>
      <c r="AT648" s="68"/>
      <c r="AU648" s="68"/>
      <c r="AV648" s="68"/>
      <c r="AW648" s="68"/>
    </row>
    <row r="649" spans="1:49" ht="14.25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68"/>
      <c r="AI649" s="68"/>
      <c r="AJ649" s="68"/>
      <c r="AK649" s="68"/>
      <c r="AL649" s="68"/>
      <c r="AM649" s="68"/>
      <c r="AN649" s="68"/>
      <c r="AO649" s="68"/>
      <c r="AP649" s="68"/>
      <c r="AQ649" s="68"/>
      <c r="AR649" s="68"/>
      <c r="AS649" s="68"/>
      <c r="AT649" s="68"/>
      <c r="AU649" s="68"/>
      <c r="AV649" s="68"/>
      <c r="AW649" s="68"/>
    </row>
    <row r="650" spans="1:49" ht="14.25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68"/>
      <c r="AI650" s="68"/>
      <c r="AJ650" s="68"/>
      <c r="AK650" s="68"/>
      <c r="AL650" s="68"/>
      <c r="AM650" s="68"/>
      <c r="AN650" s="68"/>
      <c r="AO650" s="68"/>
      <c r="AP650" s="68"/>
      <c r="AQ650" s="68"/>
      <c r="AR650" s="68"/>
      <c r="AS650" s="68"/>
      <c r="AT650" s="68"/>
      <c r="AU650" s="68"/>
      <c r="AV650" s="68"/>
      <c r="AW650" s="68"/>
    </row>
    <row r="651" spans="1:49" ht="14.25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68"/>
      <c r="AI651" s="68"/>
      <c r="AJ651" s="68"/>
      <c r="AK651" s="68"/>
      <c r="AL651" s="68"/>
      <c r="AM651" s="68"/>
      <c r="AN651" s="68"/>
      <c r="AO651" s="68"/>
      <c r="AP651" s="68"/>
      <c r="AQ651" s="68"/>
      <c r="AR651" s="68"/>
      <c r="AS651" s="68"/>
      <c r="AT651" s="68"/>
      <c r="AU651" s="68"/>
      <c r="AV651" s="68"/>
      <c r="AW651" s="68"/>
    </row>
    <row r="652" spans="1:49" ht="14.25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68"/>
      <c r="AI652" s="68"/>
      <c r="AJ652" s="68"/>
      <c r="AK652" s="68"/>
      <c r="AL652" s="68"/>
      <c r="AM652" s="68"/>
      <c r="AN652" s="68"/>
      <c r="AO652" s="68"/>
      <c r="AP652" s="68"/>
      <c r="AQ652" s="68"/>
      <c r="AR652" s="68"/>
      <c r="AS652" s="68"/>
      <c r="AT652" s="68"/>
      <c r="AU652" s="68"/>
      <c r="AV652" s="68"/>
      <c r="AW652" s="68"/>
    </row>
    <row r="653" spans="1:49" ht="14.25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  <c r="AI653" s="68"/>
      <c r="AJ653" s="68"/>
      <c r="AK653" s="68"/>
      <c r="AL653" s="68"/>
      <c r="AM653" s="68"/>
      <c r="AN653" s="68"/>
      <c r="AO653" s="68"/>
      <c r="AP653" s="68"/>
      <c r="AQ653" s="68"/>
      <c r="AR653" s="68"/>
      <c r="AS653" s="68"/>
      <c r="AT653" s="68"/>
      <c r="AU653" s="68"/>
      <c r="AV653" s="68"/>
      <c r="AW653" s="68"/>
    </row>
    <row r="654" spans="1:49" ht="14.25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68"/>
      <c r="AI654" s="68"/>
      <c r="AJ654" s="68"/>
      <c r="AK654" s="68"/>
      <c r="AL654" s="68"/>
      <c r="AM654" s="68"/>
      <c r="AN654" s="68"/>
      <c r="AO654" s="68"/>
      <c r="AP654" s="68"/>
      <c r="AQ654" s="68"/>
      <c r="AR654" s="68"/>
      <c r="AS654" s="68"/>
      <c r="AT654" s="68"/>
      <c r="AU654" s="68"/>
      <c r="AV654" s="68"/>
      <c r="AW654" s="68"/>
    </row>
    <row r="655" spans="1:49" ht="14.25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68"/>
      <c r="AI655" s="68"/>
      <c r="AJ655" s="68"/>
      <c r="AK655" s="68"/>
      <c r="AL655" s="68"/>
      <c r="AM655" s="68"/>
      <c r="AN655" s="68"/>
      <c r="AO655" s="68"/>
      <c r="AP655" s="68"/>
      <c r="AQ655" s="68"/>
      <c r="AR655" s="68"/>
      <c r="AS655" s="68"/>
      <c r="AT655" s="68"/>
      <c r="AU655" s="68"/>
      <c r="AV655" s="68"/>
      <c r="AW655" s="68"/>
    </row>
    <row r="656" spans="1:49" ht="14.25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68"/>
      <c r="AI656" s="68"/>
      <c r="AJ656" s="68"/>
      <c r="AK656" s="68"/>
      <c r="AL656" s="68"/>
      <c r="AM656" s="68"/>
      <c r="AN656" s="68"/>
      <c r="AO656" s="68"/>
      <c r="AP656" s="68"/>
      <c r="AQ656" s="68"/>
      <c r="AR656" s="68"/>
      <c r="AS656" s="68"/>
      <c r="AT656" s="68"/>
      <c r="AU656" s="68"/>
      <c r="AV656" s="68"/>
      <c r="AW656" s="68"/>
    </row>
    <row r="657" spans="1:49" ht="14.25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68"/>
      <c r="AI657" s="68"/>
      <c r="AJ657" s="68"/>
      <c r="AK657" s="68"/>
      <c r="AL657" s="68"/>
      <c r="AM657" s="68"/>
      <c r="AN657" s="68"/>
      <c r="AO657" s="68"/>
      <c r="AP657" s="68"/>
      <c r="AQ657" s="68"/>
      <c r="AR657" s="68"/>
      <c r="AS657" s="68"/>
      <c r="AT657" s="68"/>
      <c r="AU657" s="68"/>
      <c r="AV657" s="68"/>
      <c r="AW657" s="68"/>
    </row>
    <row r="658" spans="1:49" ht="14.25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68"/>
      <c r="AI658" s="68"/>
      <c r="AJ658" s="68"/>
      <c r="AK658" s="68"/>
      <c r="AL658" s="68"/>
      <c r="AM658" s="68"/>
      <c r="AN658" s="68"/>
      <c r="AO658" s="68"/>
      <c r="AP658" s="68"/>
      <c r="AQ658" s="68"/>
      <c r="AR658" s="68"/>
      <c r="AS658" s="68"/>
      <c r="AT658" s="68"/>
      <c r="AU658" s="68"/>
      <c r="AV658" s="68"/>
      <c r="AW658" s="68"/>
    </row>
    <row r="659" spans="1:49" ht="14.25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68"/>
      <c r="AI659" s="68"/>
      <c r="AJ659" s="68"/>
      <c r="AK659" s="68"/>
      <c r="AL659" s="68"/>
      <c r="AM659" s="68"/>
      <c r="AN659" s="68"/>
      <c r="AO659" s="68"/>
      <c r="AP659" s="68"/>
      <c r="AQ659" s="68"/>
      <c r="AR659" s="68"/>
      <c r="AS659" s="68"/>
      <c r="AT659" s="68"/>
      <c r="AU659" s="68"/>
      <c r="AV659" s="68"/>
      <c r="AW659" s="68"/>
    </row>
    <row r="660" spans="1:49" ht="14.25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68"/>
      <c r="AI660" s="68"/>
      <c r="AJ660" s="68"/>
      <c r="AK660" s="68"/>
      <c r="AL660" s="68"/>
      <c r="AM660" s="68"/>
      <c r="AN660" s="68"/>
      <c r="AO660" s="68"/>
      <c r="AP660" s="68"/>
      <c r="AQ660" s="68"/>
      <c r="AR660" s="68"/>
      <c r="AS660" s="68"/>
      <c r="AT660" s="68"/>
      <c r="AU660" s="68"/>
      <c r="AV660" s="68"/>
      <c r="AW660" s="68"/>
    </row>
    <row r="661" spans="1:49" ht="14.25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68"/>
      <c r="AI661" s="68"/>
      <c r="AJ661" s="68"/>
      <c r="AK661" s="68"/>
      <c r="AL661" s="68"/>
      <c r="AM661" s="68"/>
      <c r="AN661" s="68"/>
      <c r="AO661" s="68"/>
      <c r="AP661" s="68"/>
      <c r="AQ661" s="68"/>
      <c r="AR661" s="68"/>
      <c r="AS661" s="68"/>
      <c r="AT661" s="68"/>
      <c r="AU661" s="68"/>
      <c r="AV661" s="68"/>
      <c r="AW661" s="68"/>
    </row>
    <row r="662" spans="1:49" ht="14.25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68"/>
      <c r="AI662" s="68"/>
      <c r="AJ662" s="68"/>
      <c r="AK662" s="68"/>
      <c r="AL662" s="68"/>
      <c r="AM662" s="68"/>
      <c r="AN662" s="68"/>
      <c r="AO662" s="68"/>
      <c r="AP662" s="68"/>
      <c r="AQ662" s="68"/>
      <c r="AR662" s="68"/>
      <c r="AS662" s="68"/>
      <c r="AT662" s="68"/>
      <c r="AU662" s="68"/>
      <c r="AV662" s="68"/>
      <c r="AW662" s="68"/>
    </row>
    <row r="663" spans="1:49" ht="14.25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68"/>
      <c r="AI663" s="68"/>
      <c r="AJ663" s="68"/>
      <c r="AK663" s="68"/>
      <c r="AL663" s="68"/>
      <c r="AM663" s="68"/>
      <c r="AN663" s="68"/>
      <c r="AO663" s="68"/>
      <c r="AP663" s="68"/>
      <c r="AQ663" s="68"/>
      <c r="AR663" s="68"/>
      <c r="AS663" s="68"/>
      <c r="AT663" s="68"/>
      <c r="AU663" s="68"/>
      <c r="AV663" s="68"/>
      <c r="AW663" s="68"/>
    </row>
    <row r="664" spans="1:49" ht="14.25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68"/>
      <c r="AI664" s="68"/>
      <c r="AJ664" s="68"/>
      <c r="AK664" s="68"/>
      <c r="AL664" s="68"/>
      <c r="AM664" s="68"/>
      <c r="AN664" s="68"/>
      <c r="AO664" s="68"/>
      <c r="AP664" s="68"/>
      <c r="AQ664" s="68"/>
      <c r="AR664" s="68"/>
      <c r="AS664" s="68"/>
      <c r="AT664" s="68"/>
      <c r="AU664" s="68"/>
      <c r="AV664" s="68"/>
      <c r="AW664" s="68"/>
    </row>
    <row r="665" spans="1:49" ht="14.25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  <c r="AI665" s="68"/>
      <c r="AJ665" s="68"/>
      <c r="AK665" s="68"/>
      <c r="AL665" s="68"/>
      <c r="AM665" s="68"/>
      <c r="AN665" s="68"/>
      <c r="AO665" s="68"/>
      <c r="AP665" s="68"/>
      <c r="AQ665" s="68"/>
      <c r="AR665" s="68"/>
      <c r="AS665" s="68"/>
      <c r="AT665" s="68"/>
      <c r="AU665" s="68"/>
      <c r="AV665" s="68"/>
      <c r="AW665" s="68"/>
    </row>
    <row r="666" spans="1:49" ht="14.25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68"/>
      <c r="AI666" s="68"/>
      <c r="AJ666" s="68"/>
      <c r="AK666" s="68"/>
      <c r="AL666" s="68"/>
      <c r="AM666" s="68"/>
      <c r="AN666" s="68"/>
      <c r="AO666" s="68"/>
      <c r="AP666" s="68"/>
      <c r="AQ666" s="68"/>
      <c r="AR666" s="68"/>
      <c r="AS666" s="68"/>
      <c r="AT666" s="68"/>
      <c r="AU666" s="68"/>
      <c r="AV666" s="68"/>
      <c r="AW666" s="68"/>
    </row>
    <row r="667" spans="1:49" ht="14.25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68"/>
      <c r="AI667" s="68"/>
      <c r="AJ667" s="68"/>
      <c r="AK667" s="68"/>
      <c r="AL667" s="68"/>
      <c r="AM667" s="68"/>
      <c r="AN667" s="68"/>
      <c r="AO667" s="68"/>
      <c r="AP667" s="68"/>
      <c r="AQ667" s="68"/>
      <c r="AR667" s="68"/>
      <c r="AS667" s="68"/>
      <c r="AT667" s="68"/>
      <c r="AU667" s="68"/>
      <c r="AV667" s="68"/>
      <c r="AW667" s="68"/>
    </row>
    <row r="668" spans="1:49" ht="14.25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68"/>
      <c r="AI668" s="68"/>
      <c r="AJ668" s="68"/>
      <c r="AK668" s="68"/>
      <c r="AL668" s="68"/>
      <c r="AM668" s="68"/>
      <c r="AN668" s="68"/>
      <c r="AO668" s="68"/>
      <c r="AP668" s="68"/>
      <c r="AQ668" s="68"/>
      <c r="AR668" s="68"/>
      <c r="AS668" s="68"/>
      <c r="AT668" s="68"/>
      <c r="AU668" s="68"/>
      <c r="AV668" s="68"/>
      <c r="AW668" s="68"/>
    </row>
    <row r="669" spans="1:49" ht="14.25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68"/>
      <c r="AI669" s="68"/>
      <c r="AJ669" s="68"/>
      <c r="AK669" s="68"/>
      <c r="AL669" s="68"/>
      <c r="AM669" s="68"/>
      <c r="AN669" s="68"/>
      <c r="AO669" s="68"/>
      <c r="AP669" s="68"/>
      <c r="AQ669" s="68"/>
      <c r="AR669" s="68"/>
      <c r="AS669" s="68"/>
      <c r="AT669" s="68"/>
      <c r="AU669" s="68"/>
      <c r="AV669" s="68"/>
      <c r="AW669" s="68"/>
    </row>
    <row r="670" spans="1:49" ht="14.25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68"/>
      <c r="AI670" s="68"/>
      <c r="AJ670" s="68"/>
      <c r="AK670" s="68"/>
      <c r="AL670" s="68"/>
      <c r="AM670" s="68"/>
      <c r="AN670" s="68"/>
      <c r="AO670" s="68"/>
      <c r="AP670" s="68"/>
      <c r="AQ670" s="68"/>
      <c r="AR670" s="68"/>
      <c r="AS670" s="68"/>
      <c r="AT670" s="68"/>
      <c r="AU670" s="68"/>
      <c r="AV670" s="68"/>
      <c r="AW670" s="68"/>
    </row>
    <row r="671" spans="1:49" ht="14.25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68"/>
      <c r="AI671" s="68"/>
      <c r="AJ671" s="68"/>
      <c r="AK671" s="68"/>
      <c r="AL671" s="68"/>
      <c r="AM671" s="68"/>
      <c r="AN671" s="68"/>
      <c r="AO671" s="68"/>
      <c r="AP671" s="68"/>
      <c r="AQ671" s="68"/>
      <c r="AR671" s="68"/>
      <c r="AS671" s="68"/>
      <c r="AT671" s="68"/>
      <c r="AU671" s="68"/>
      <c r="AV671" s="68"/>
      <c r="AW671" s="68"/>
    </row>
    <row r="672" spans="1:49" ht="14.25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68"/>
      <c r="AI672" s="68"/>
      <c r="AJ672" s="68"/>
      <c r="AK672" s="68"/>
      <c r="AL672" s="68"/>
      <c r="AM672" s="68"/>
      <c r="AN672" s="68"/>
      <c r="AO672" s="68"/>
      <c r="AP672" s="68"/>
      <c r="AQ672" s="68"/>
      <c r="AR672" s="68"/>
      <c r="AS672" s="68"/>
      <c r="AT672" s="68"/>
      <c r="AU672" s="68"/>
      <c r="AV672" s="68"/>
      <c r="AW672" s="68"/>
    </row>
    <row r="673" spans="1:49" ht="14.25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68"/>
      <c r="AI673" s="68"/>
      <c r="AJ673" s="68"/>
      <c r="AK673" s="68"/>
      <c r="AL673" s="68"/>
      <c r="AM673" s="68"/>
      <c r="AN673" s="68"/>
      <c r="AO673" s="68"/>
      <c r="AP673" s="68"/>
      <c r="AQ673" s="68"/>
      <c r="AR673" s="68"/>
      <c r="AS673" s="68"/>
      <c r="AT673" s="68"/>
      <c r="AU673" s="68"/>
      <c r="AV673" s="68"/>
      <c r="AW673" s="68"/>
    </row>
    <row r="674" spans="1:49" ht="14.25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68"/>
      <c r="AI674" s="68"/>
      <c r="AJ674" s="68"/>
      <c r="AK674" s="68"/>
      <c r="AL674" s="68"/>
      <c r="AM674" s="68"/>
      <c r="AN674" s="68"/>
      <c r="AO674" s="68"/>
      <c r="AP674" s="68"/>
      <c r="AQ674" s="68"/>
      <c r="AR674" s="68"/>
      <c r="AS674" s="68"/>
      <c r="AT674" s="68"/>
      <c r="AU674" s="68"/>
      <c r="AV674" s="68"/>
      <c r="AW674" s="68"/>
    </row>
    <row r="675" spans="1:49" ht="14.25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  <c r="AI675" s="68"/>
      <c r="AJ675" s="68"/>
      <c r="AK675" s="68"/>
      <c r="AL675" s="68"/>
      <c r="AM675" s="68"/>
      <c r="AN675" s="68"/>
      <c r="AO675" s="68"/>
      <c r="AP675" s="68"/>
      <c r="AQ675" s="68"/>
      <c r="AR675" s="68"/>
      <c r="AS675" s="68"/>
      <c r="AT675" s="68"/>
      <c r="AU675" s="68"/>
      <c r="AV675" s="68"/>
      <c r="AW675" s="68"/>
    </row>
    <row r="676" spans="1:49" ht="14.25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68"/>
      <c r="AI676" s="68"/>
      <c r="AJ676" s="68"/>
      <c r="AK676" s="68"/>
      <c r="AL676" s="68"/>
      <c r="AM676" s="68"/>
      <c r="AN676" s="68"/>
      <c r="AO676" s="68"/>
      <c r="AP676" s="68"/>
      <c r="AQ676" s="68"/>
      <c r="AR676" s="68"/>
      <c r="AS676" s="68"/>
      <c r="AT676" s="68"/>
      <c r="AU676" s="68"/>
      <c r="AV676" s="68"/>
      <c r="AW676" s="68"/>
    </row>
    <row r="677" spans="1:49" ht="14.25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68"/>
      <c r="AI677" s="68"/>
      <c r="AJ677" s="68"/>
      <c r="AK677" s="68"/>
      <c r="AL677" s="68"/>
      <c r="AM677" s="68"/>
      <c r="AN677" s="68"/>
      <c r="AO677" s="68"/>
      <c r="AP677" s="68"/>
      <c r="AQ677" s="68"/>
      <c r="AR677" s="68"/>
      <c r="AS677" s="68"/>
      <c r="AT677" s="68"/>
      <c r="AU677" s="68"/>
      <c r="AV677" s="68"/>
      <c r="AW677" s="68"/>
    </row>
    <row r="678" spans="1:49" ht="14.25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68"/>
      <c r="AI678" s="68"/>
      <c r="AJ678" s="68"/>
      <c r="AK678" s="68"/>
      <c r="AL678" s="68"/>
      <c r="AM678" s="68"/>
      <c r="AN678" s="68"/>
      <c r="AO678" s="68"/>
      <c r="AP678" s="68"/>
      <c r="AQ678" s="68"/>
      <c r="AR678" s="68"/>
      <c r="AS678" s="68"/>
      <c r="AT678" s="68"/>
      <c r="AU678" s="68"/>
      <c r="AV678" s="68"/>
      <c r="AW678" s="68"/>
    </row>
    <row r="679" spans="1:49" ht="14.25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68"/>
      <c r="AI679" s="68"/>
      <c r="AJ679" s="68"/>
      <c r="AK679" s="68"/>
      <c r="AL679" s="68"/>
      <c r="AM679" s="68"/>
      <c r="AN679" s="68"/>
      <c r="AO679" s="68"/>
      <c r="AP679" s="68"/>
      <c r="AQ679" s="68"/>
      <c r="AR679" s="68"/>
      <c r="AS679" s="68"/>
      <c r="AT679" s="68"/>
      <c r="AU679" s="68"/>
      <c r="AV679" s="68"/>
      <c r="AW679" s="68"/>
    </row>
    <row r="680" spans="1:49" ht="14.25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68"/>
      <c r="AI680" s="68"/>
      <c r="AJ680" s="68"/>
      <c r="AK680" s="68"/>
      <c r="AL680" s="68"/>
      <c r="AM680" s="68"/>
      <c r="AN680" s="68"/>
      <c r="AO680" s="68"/>
      <c r="AP680" s="68"/>
      <c r="AQ680" s="68"/>
      <c r="AR680" s="68"/>
      <c r="AS680" s="68"/>
      <c r="AT680" s="68"/>
      <c r="AU680" s="68"/>
      <c r="AV680" s="68"/>
      <c r="AW680" s="68"/>
    </row>
    <row r="681" spans="1:49" ht="14.25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68"/>
      <c r="AI681" s="68"/>
      <c r="AJ681" s="68"/>
      <c r="AK681" s="68"/>
      <c r="AL681" s="68"/>
      <c r="AM681" s="68"/>
      <c r="AN681" s="68"/>
      <c r="AO681" s="68"/>
      <c r="AP681" s="68"/>
      <c r="AQ681" s="68"/>
      <c r="AR681" s="68"/>
      <c r="AS681" s="68"/>
      <c r="AT681" s="68"/>
      <c r="AU681" s="68"/>
      <c r="AV681" s="68"/>
      <c r="AW681" s="68"/>
    </row>
    <row r="682" spans="1:49" ht="14.25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68"/>
      <c r="AI682" s="68"/>
      <c r="AJ682" s="68"/>
      <c r="AK682" s="68"/>
      <c r="AL682" s="68"/>
      <c r="AM682" s="68"/>
      <c r="AN682" s="68"/>
      <c r="AO682" s="68"/>
      <c r="AP682" s="68"/>
      <c r="AQ682" s="68"/>
      <c r="AR682" s="68"/>
      <c r="AS682" s="68"/>
      <c r="AT682" s="68"/>
      <c r="AU682" s="68"/>
      <c r="AV682" s="68"/>
      <c r="AW682" s="68"/>
    </row>
    <row r="683" spans="1:49" ht="14.25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68"/>
      <c r="AI683" s="68"/>
      <c r="AJ683" s="68"/>
      <c r="AK683" s="68"/>
      <c r="AL683" s="68"/>
      <c r="AM683" s="68"/>
      <c r="AN683" s="68"/>
      <c r="AO683" s="68"/>
      <c r="AP683" s="68"/>
      <c r="AQ683" s="68"/>
      <c r="AR683" s="68"/>
      <c r="AS683" s="68"/>
      <c r="AT683" s="68"/>
      <c r="AU683" s="68"/>
      <c r="AV683" s="68"/>
      <c r="AW683" s="68"/>
    </row>
    <row r="684" spans="1:49" ht="14.25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68"/>
      <c r="AI684" s="68"/>
      <c r="AJ684" s="68"/>
      <c r="AK684" s="68"/>
      <c r="AL684" s="68"/>
      <c r="AM684" s="68"/>
      <c r="AN684" s="68"/>
      <c r="AO684" s="68"/>
      <c r="AP684" s="68"/>
      <c r="AQ684" s="68"/>
      <c r="AR684" s="68"/>
      <c r="AS684" s="68"/>
      <c r="AT684" s="68"/>
      <c r="AU684" s="68"/>
      <c r="AV684" s="68"/>
      <c r="AW684" s="68"/>
    </row>
    <row r="685" spans="1:49" ht="14.25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  <c r="AF685" s="68"/>
      <c r="AG685" s="68"/>
      <c r="AH685" s="68"/>
      <c r="AI685" s="68"/>
      <c r="AJ685" s="68"/>
      <c r="AK685" s="68"/>
      <c r="AL685" s="68"/>
      <c r="AM685" s="68"/>
      <c r="AN685" s="68"/>
      <c r="AO685" s="68"/>
      <c r="AP685" s="68"/>
      <c r="AQ685" s="68"/>
      <c r="AR685" s="68"/>
      <c r="AS685" s="68"/>
      <c r="AT685" s="68"/>
      <c r="AU685" s="68"/>
      <c r="AV685" s="68"/>
      <c r="AW685" s="68"/>
    </row>
    <row r="686" spans="1:49" ht="14.25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  <c r="AF686" s="68"/>
      <c r="AG686" s="68"/>
      <c r="AH686" s="68"/>
      <c r="AI686" s="68"/>
      <c r="AJ686" s="68"/>
      <c r="AK686" s="68"/>
      <c r="AL686" s="68"/>
      <c r="AM686" s="68"/>
      <c r="AN686" s="68"/>
      <c r="AO686" s="68"/>
      <c r="AP686" s="68"/>
      <c r="AQ686" s="68"/>
      <c r="AR686" s="68"/>
      <c r="AS686" s="68"/>
      <c r="AT686" s="68"/>
      <c r="AU686" s="68"/>
      <c r="AV686" s="68"/>
      <c r="AW686" s="68"/>
    </row>
    <row r="687" spans="1:49" ht="14.25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  <c r="AF687" s="68"/>
      <c r="AG687" s="68"/>
      <c r="AH687" s="68"/>
      <c r="AI687" s="68"/>
      <c r="AJ687" s="68"/>
      <c r="AK687" s="68"/>
      <c r="AL687" s="68"/>
      <c r="AM687" s="68"/>
      <c r="AN687" s="68"/>
      <c r="AO687" s="68"/>
      <c r="AP687" s="68"/>
      <c r="AQ687" s="68"/>
      <c r="AR687" s="68"/>
      <c r="AS687" s="68"/>
      <c r="AT687" s="68"/>
      <c r="AU687" s="68"/>
      <c r="AV687" s="68"/>
      <c r="AW687" s="68"/>
    </row>
    <row r="688" spans="1:49" ht="14.25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  <c r="AF688" s="68"/>
      <c r="AG688" s="68"/>
      <c r="AH688" s="68"/>
      <c r="AI688" s="68"/>
      <c r="AJ688" s="68"/>
      <c r="AK688" s="68"/>
      <c r="AL688" s="68"/>
      <c r="AM688" s="68"/>
      <c r="AN688" s="68"/>
      <c r="AO688" s="68"/>
      <c r="AP688" s="68"/>
      <c r="AQ688" s="68"/>
      <c r="AR688" s="68"/>
      <c r="AS688" s="68"/>
      <c r="AT688" s="68"/>
      <c r="AU688" s="68"/>
      <c r="AV688" s="68"/>
      <c r="AW688" s="68"/>
    </row>
    <row r="689" spans="1:49" ht="14.25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  <c r="AF689" s="68"/>
      <c r="AG689" s="68"/>
      <c r="AH689" s="68"/>
      <c r="AI689" s="68"/>
      <c r="AJ689" s="68"/>
      <c r="AK689" s="68"/>
      <c r="AL689" s="68"/>
      <c r="AM689" s="68"/>
      <c r="AN689" s="68"/>
      <c r="AO689" s="68"/>
      <c r="AP689" s="68"/>
      <c r="AQ689" s="68"/>
      <c r="AR689" s="68"/>
      <c r="AS689" s="68"/>
      <c r="AT689" s="68"/>
      <c r="AU689" s="68"/>
      <c r="AV689" s="68"/>
      <c r="AW689" s="68"/>
    </row>
    <row r="690" spans="1:49" ht="14.25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  <c r="AF690" s="68"/>
      <c r="AG690" s="68"/>
      <c r="AH690" s="68"/>
      <c r="AI690" s="68"/>
      <c r="AJ690" s="68"/>
      <c r="AK690" s="68"/>
      <c r="AL690" s="68"/>
      <c r="AM690" s="68"/>
      <c r="AN690" s="68"/>
      <c r="AO690" s="68"/>
      <c r="AP690" s="68"/>
      <c r="AQ690" s="68"/>
      <c r="AR690" s="68"/>
      <c r="AS690" s="68"/>
      <c r="AT690" s="68"/>
      <c r="AU690" s="68"/>
      <c r="AV690" s="68"/>
      <c r="AW690" s="68"/>
    </row>
    <row r="691" spans="1:49" ht="14.25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  <c r="AF691" s="68"/>
      <c r="AG691" s="68"/>
      <c r="AH691" s="68"/>
      <c r="AI691" s="68"/>
      <c r="AJ691" s="68"/>
      <c r="AK691" s="68"/>
      <c r="AL691" s="68"/>
      <c r="AM691" s="68"/>
      <c r="AN691" s="68"/>
      <c r="AO691" s="68"/>
      <c r="AP691" s="68"/>
      <c r="AQ691" s="68"/>
      <c r="AR691" s="68"/>
      <c r="AS691" s="68"/>
      <c r="AT691" s="68"/>
      <c r="AU691" s="68"/>
      <c r="AV691" s="68"/>
      <c r="AW691" s="68"/>
    </row>
    <row r="692" spans="1:49" ht="14.25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  <c r="AF692" s="68"/>
      <c r="AG692" s="68"/>
      <c r="AH692" s="68"/>
      <c r="AI692" s="68"/>
      <c r="AJ692" s="68"/>
      <c r="AK692" s="68"/>
      <c r="AL692" s="68"/>
      <c r="AM692" s="68"/>
      <c r="AN692" s="68"/>
      <c r="AO692" s="68"/>
      <c r="AP692" s="68"/>
      <c r="AQ692" s="68"/>
      <c r="AR692" s="68"/>
      <c r="AS692" s="68"/>
      <c r="AT692" s="68"/>
      <c r="AU692" s="68"/>
      <c r="AV692" s="68"/>
      <c r="AW692" s="68"/>
    </row>
    <row r="693" spans="1:49" ht="14.25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  <c r="AF693" s="68"/>
      <c r="AG693" s="68"/>
      <c r="AH693" s="68"/>
      <c r="AI693" s="68"/>
      <c r="AJ693" s="68"/>
      <c r="AK693" s="68"/>
      <c r="AL693" s="68"/>
      <c r="AM693" s="68"/>
      <c r="AN693" s="68"/>
      <c r="AO693" s="68"/>
      <c r="AP693" s="68"/>
      <c r="AQ693" s="68"/>
      <c r="AR693" s="68"/>
      <c r="AS693" s="68"/>
      <c r="AT693" s="68"/>
      <c r="AU693" s="68"/>
      <c r="AV693" s="68"/>
      <c r="AW693" s="68"/>
    </row>
    <row r="694" spans="1:49" ht="14.25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  <c r="AF694" s="68"/>
      <c r="AG694" s="68"/>
      <c r="AH694" s="68"/>
      <c r="AI694" s="68"/>
      <c r="AJ694" s="68"/>
      <c r="AK694" s="68"/>
      <c r="AL694" s="68"/>
      <c r="AM694" s="68"/>
      <c r="AN694" s="68"/>
      <c r="AO694" s="68"/>
      <c r="AP694" s="68"/>
      <c r="AQ694" s="68"/>
      <c r="AR694" s="68"/>
      <c r="AS694" s="68"/>
      <c r="AT694" s="68"/>
      <c r="AU694" s="68"/>
      <c r="AV694" s="68"/>
      <c r="AW694" s="68"/>
    </row>
    <row r="695" spans="1:49" ht="14.25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  <c r="AF695" s="68"/>
      <c r="AG695" s="68"/>
      <c r="AH695" s="68"/>
      <c r="AI695" s="68"/>
      <c r="AJ695" s="68"/>
      <c r="AK695" s="68"/>
      <c r="AL695" s="68"/>
      <c r="AM695" s="68"/>
      <c r="AN695" s="68"/>
      <c r="AO695" s="68"/>
      <c r="AP695" s="68"/>
      <c r="AQ695" s="68"/>
      <c r="AR695" s="68"/>
      <c r="AS695" s="68"/>
      <c r="AT695" s="68"/>
      <c r="AU695" s="68"/>
      <c r="AV695" s="68"/>
      <c r="AW695" s="68"/>
    </row>
    <row r="696" spans="1:49" ht="14.25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  <c r="AF696" s="68"/>
      <c r="AG696" s="68"/>
      <c r="AH696" s="68"/>
      <c r="AI696" s="68"/>
      <c r="AJ696" s="68"/>
      <c r="AK696" s="68"/>
      <c r="AL696" s="68"/>
      <c r="AM696" s="68"/>
      <c r="AN696" s="68"/>
      <c r="AO696" s="68"/>
      <c r="AP696" s="68"/>
      <c r="AQ696" s="68"/>
      <c r="AR696" s="68"/>
      <c r="AS696" s="68"/>
      <c r="AT696" s="68"/>
      <c r="AU696" s="68"/>
      <c r="AV696" s="68"/>
      <c r="AW696" s="68"/>
    </row>
    <row r="697" spans="1:49" ht="14.25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  <c r="AF697" s="68"/>
      <c r="AG697" s="68"/>
      <c r="AH697" s="68"/>
      <c r="AI697" s="68"/>
      <c r="AJ697" s="68"/>
      <c r="AK697" s="68"/>
      <c r="AL697" s="68"/>
      <c r="AM697" s="68"/>
      <c r="AN697" s="68"/>
      <c r="AO697" s="68"/>
      <c r="AP697" s="68"/>
      <c r="AQ697" s="68"/>
      <c r="AR697" s="68"/>
      <c r="AS697" s="68"/>
      <c r="AT697" s="68"/>
      <c r="AU697" s="68"/>
      <c r="AV697" s="68"/>
      <c r="AW697" s="68"/>
    </row>
    <row r="698" spans="1:49" ht="14.25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  <c r="AF698" s="68"/>
      <c r="AG698" s="68"/>
      <c r="AH698" s="68"/>
      <c r="AI698" s="68"/>
      <c r="AJ698" s="68"/>
      <c r="AK698" s="68"/>
      <c r="AL698" s="68"/>
      <c r="AM698" s="68"/>
      <c r="AN698" s="68"/>
      <c r="AO698" s="68"/>
      <c r="AP698" s="68"/>
      <c r="AQ698" s="68"/>
      <c r="AR698" s="68"/>
      <c r="AS698" s="68"/>
      <c r="AT698" s="68"/>
      <c r="AU698" s="68"/>
      <c r="AV698" s="68"/>
      <c r="AW698" s="68"/>
    </row>
    <row r="699" spans="1:49" ht="14.25" customHeight="1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  <c r="AF699" s="68"/>
      <c r="AG699" s="68"/>
      <c r="AH699" s="68"/>
      <c r="AI699" s="68"/>
      <c r="AJ699" s="68"/>
      <c r="AK699" s="68"/>
      <c r="AL699" s="68"/>
      <c r="AM699" s="68"/>
      <c r="AN699" s="68"/>
      <c r="AO699" s="68"/>
      <c r="AP699" s="68"/>
      <c r="AQ699" s="68"/>
      <c r="AR699" s="68"/>
      <c r="AS699" s="68"/>
      <c r="AT699" s="68"/>
      <c r="AU699" s="68"/>
      <c r="AV699" s="68"/>
      <c r="AW699" s="68"/>
    </row>
    <row r="700" spans="1:49" ht="14.25" customHeight="1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  <c r="AF700" s="68"/>
      <c r="AG700" s="68"/>
      <c r="AH700" s="68"/>
      <c r="AI700" s="68"/>
      <c r="AJ700" s="68"/>
      <c r="AK700" s="68"/>
      <c r="AL700" s="68"/>
      <c r="AM700" s="68"/>
      <c r="AN700" s="68"/>
      <c r="AO700" s="68"/>
      <c r="AP700" s="68"/>
      <c r="AQ700" s="68"/>
      <c r="AR700" s="68"/>
      <c r="AS700" s="68"/>
      <c r="AT700" s="68"/>
      <c r="AU700" s="68"/>
      <c r="AV700" s="68"/>
      <c r="AW700" s="68"/>
    </row>
    <row r="701" spans="1:49" ht="14.25" customHeight="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68"/>
      <c r="AI701" s="68"/>
      <c r="AJ701" s="68"/>
      <c r="AK701" s="68"/>
      <c r="AL701" s="68"/>
      <c r="AM701" s="68"/>
      <c r="AN701" s="68"/>
      <c r="AO701" s="68"/>
      <c r="AP701" s="68"/>
      <c r="AQ701" s="68"/>
      <c r="AR701" s="68"/>
      <c r="AS701" s="68"/>
      <c r="AT701" s="68"/>
      <c r="AU701" s="68"/>
      <c r="AV701" s="68"/>
      <c r="AW701" s="68"/>
    </row>
    <row r="702" spans="1:49" ht="14.25" customHeight="1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  <c r="AF702" s="68"/>
      <c r="AG702" s="68"/>
      <c r="AH702" s="68"/>
      <c r="AI702" s="68"/>
      <c r="AJ702" s="68"/>
      <c r="AK702" s="68"/>
      <c r="AL702" s="68"/>
      <c r="AM702" s="68"/>
      <c r="AN702" s="68"/>
      <c r="AO702" s="68"/>
      <c r="AP702" s="68"/>
      <c r="AQ702" s="68"/>
      <c r="AR702" s="68"/>
      <c r="AS702" s="68"/>
      <c r="AT702" s="68"/>
      <c r="AU702" s="68"/>
      <c r="AV702" s="68"/>
      <c r="AW702" s="68"/>
    </row>
    <row r="703" spans="1:49" ht="14.25" customHeight="1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  <c r="AF703" s="68"/>
      <c r="AG703" s="68"/>
      <c r="AH703" s="68"/>
      <c r="AI703" s="68"/>
      <c r="AJ703" s="68"/>
      <c r="AK703" s="68"/>
      <c r="AL703" s="68"/>
      <c r="AM703" s="68"/>
      <c r="AN703" s="68"/>
      <c r="AO703" s="68"/>
      <c r="AP703" s="68"/>
      <c r="AQ703" s="68"/>
      <c r="AR703" s="68"/>
      <c r="AS703" s="68"/>
      <c r="AT703" s="68"/>
      <c r="AU703" s="68"/>
      <c r="AV703" s="68"/>
      <c r="AW703" s="68"/>
    </row>
    <row r="704" spans="1:49" ht="14.25" customHeight="1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  <c r="AF704" s="68"/>
      <c r="AG704" s="68"/>
      <c r="AH704" s="68"/>
      <c r="AI704" s="68"/>
      <c r="AJ704" s="68"/>
      <c r="AK704" s="68"/>
      <c r="AL704" s="68"/>
      <c r="AM704" s="68"/>
      <c r="AN704" s="68"/>
      <c r="AO704" s="68"/>
      <c r="AP704" s="68"/>
      <c r="AQ704" s="68"/>
      <c r="AR704" s="68"/>
      <c r="AS704" s="68"/>
      <c r="AT704" s="68"/>
      <c r="AU704" s="68"/>
      <c r="AV704" s="68"/>
      <c r="AW704" s="68"/>
    </row>
    <row r="705" spans="1:49" ht="14.25" customHeight="1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  <c r="AF705" s="68"/>
      <c r="AG705" s="68"/>
      <c r="AH705" s="68"/>
      <c r="AI705" s="68"/>
      <c r="AJ705" s="68"/>
      <c r="AK705" s="68"/>
      <c r="AL705" s="68"/>
      <c r="AM705" s="68"/>
      <c r="AN705" s="68"/>
      <c r="AO705" s="68"/>
      <c r="AP705" s="68"/>
      <c r="AQ705" s="68"/>
      <c r="AR705" s="68"/>
      <c r="AS705" s="68"/>
      <c r="AT705" s="68"/>
      <c r="AU705" s="68"/>
      <c r="AV705" s="68"/>
      <c r="AW705" s="68"/>
    </row>
    <row r="706" spans="1:49" ht="14.25" customHeight="1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  <c r="AF706" s="68"/>
      <c r="AG706" s="68"/>
      <c r="AH706" s="68"/>
      <c r="AI706" s="68"/>
      <c r="AJ706" s="68"/>
      <c r="AK706" s="68"/>
      <c r="AL706" s="68"/>
      <c r="AM706" s="68"/>
      <c r="AN706" s="68"/>
      <c r="AO706" s="68"/>
      <c r="AP706" s="68"/>
      <c r="AQ706" s="68"/>
      <c r="AR706" s="68"/>
      <c r="AS706" s="68"/>
      <c r="AT706" s="68"/>
      <c r="AU706" s="68"/>
      <c r="AV706" s="68"/>
      <c r="AW706" s="68"/>
    </row>
    <row r="707" spans="1:49" ht="14.25" customHeight="1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  <c r="AF707" s="68"/>
      <c r="AG707" s="68"/>
      <c r="AH707" s="68"/>
      <c r="AI707" s="68"/>
      <c r="AJ707" s="68"/>
      <c r="AK707" s="68"/>
      <c r="AL707" s="68"/>
      <c r="AM707" s="68"/>
      <c r="AN707" s="68"/>
      <c r="AO707" s="68"/>
      <c r="AP707" s="68"/>
      <c r="AQ707" s="68"/>
      <c r="AR707" s="68"/>
      <c r="AS707" s="68"/>
      <c r="AT707" s="68"/>
      <c r="AU707" s="68"/>
      <c r="AV707" s="68"/>
      <c r="AW707" s="68"/>
    </row>
    <row r="708" spans="1:49" ht="14.25" customHeight="1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  <c r="AG708" s="68"/>
      <c r="AH708" s="68"/>
      <c r="AI708" s="68"/>
      <c r="AJ708" s="68"/>
      <c r="AK708" s="68"/>
      <c r="AL708" s="68"/>
      <c r="AM708" s="68"/>
      <c r="AN708" s="68"/>
      <c r="AO708" s="68"/>
      <c r="AP708" s="68"/>
      <c r="AQ708" s="68"/>
      <c r="AR708" s="68"/>
      <c r="AS708" s="68"/>
      <c r="AT708" s="68"/>
      <c r="AU708" s="68"/>
      <c r="AV708" s="68"/>
      <c r="AW708" s="68"/>
    </row>
    <row r="709" spans="1:49" ht="14.25" customHeight="1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  <c r="AF709" s="68"/>
      <c r="AG709" s="68"/>
      <c r="AH709" s="68"/>
      <c r="AI709" s="68"/>
      <c r="AJ709" s="68"/>
      <c r="AK709" s="68"/>
      <c r="AL709" s="68"/>
      <c r="AM709" s="68"/>
      <c r="AN709" s="68"/>
      <c r="AO709" s="68"/>
      <c r="AP709" s="68"/>
      <c r="AQ709" s="68"/>
      <c r="AR709" s="68"/>
      <c r="AS709" s="68"/>
      <c r="AT709" s="68"/>
      <c r="AU709" s="68"/>
      <c r="AV709" s="68"/>
      <c r="AW709" s="68"/>
    </row>
    <row r="710" spans="1:49" ht="14.25" customHeight="1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  <c r="AF710" s="68"/>
      <c r="AG710" s="68"/>
      <c r="AH710" s="68"/>
      <c r="AI710" s="68"/>
      <c r="AJ710" s="68"/>
      <c r="AK710" s="68"/>
      <c r="AL710" s="68"/>
      <c r="AM710" s="68"/>
      <c r="AN710" s="68"/>
      <c r="AO710" s="68"/>
      <c r="AP710" s="68"/>
      <c r="AQ710" s="68"/>
      <c r="AR710" s="68"/>
      <c r="AS710" s="68"/>
      <c r="AT710" s="68"/>
      <c r="AU710" s="68"/>
      <c r="AV710" s="68"/>
      <c r="AW710" s="68"/>
    </row>
    <row r="711" spans="1:49" ht="14.25" customHeight="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  <c r="AF711" s="68"/>
      <c r="AG711" s="68"/>
      <c r="AH711" s="68"/>
      <c r="AI711" s="68"/>
      <c r="AJ711" s="68"/>
      <c r="AK711" s="68"/>
      <c r="AL711" s="68"/>
      <c r="AM711" s="68"/>
      <c r="AN711" s="68"/>
      <c r="AO711" s="68"/>
      <c r="AP711" s="68"/>
      <c r="AQ711" s="68"/>
      <c r="AR711" s="68"/>
      <c r="AS711" s="68"/>
      <c r="AT711" s="68"/>
      <c r="AU711" s="68"/>
      <c r="AV711" s="68"/>
      <c r="AW711" s="68"/>
    </row>
    <row r="712" spans="1:49" ht="14.25" customHeight="1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  <c r="AF712" s="68"/>
      <c r="AG712" s="68"/>
      <c r="AH712" s="68"/>
      <c r="AI712" s="68"/>
      <c r="AJ712" s="68"/>
      <c r="AK712" s="68"/>
      <c r="AL712" s="68"/>
      <c r="AM712" s="68"/>
      <c r="AN712" s="68"/>
      <c r="AO712" s="68"/>
      <c r="AP712" s="68"/>
      <c r="AQ712" s="68"/>
      <c r="AR712" s="68"/>
      <c r="AS712" s="68"/>
      <c r="AT712" s="68"/>
      <c r="AU712" s="68"/>
      <c r="AV712" s="68"/>
      <c r="AW712" s="68"/>
    </row>
    <row r="713" spans="1:49" ht="14.25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  <c r="AF713" s="68"/>
      <c r="AG713" s="68"/>
      <c r="AH713" s="68"/>
      <c r="AI713" s="68"/>
      <c r="AJ713" s="68"/>
      <c r="AK713" s="68"/>
      <c r="AL713" s="68"/>
      <c r="AM713" s="68"/>
      <c r="AN713" s="68"/>
      <c r="AO713" s="68"/>
      <c r="AP713" s="68"/>
      <c r="AQ713" s="68"/>
      <c r="AR713" s="68"/>
      <c r="AS713" s="68"/>
      <c r="AT713" s="68"/>
      <c r="AU713" s="68"/>
      <c r="AV713" s="68"/>
      <c r="AW713" s="68"/>
    </row>
    <row r="714" spans="1:49" ht="14.25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  <c r="AF714" s="68"/>
      <c r="AG714" s="68"/>
      <c r="AH714" s="68"/>
      <c r="AI714" s="68"/>
      <c r="AJ714" s="68"/>
      <c r="AK714" s="68"/>
      <c r="AL714" s="68"/>
      <c r="AM714" s="68"/>
      <c r="AN714" s="68"/>
      <c r="AO714" s="68"/>
      <c r="AP714" s="68"/>
      <c r="AQ714" s="68"/>
      <c r="AR714" s="68"/>
      <c r="AS714" s="68"/>
      <c r="AT714" s="68"/>
      <c r="AU714" s="68"/>
      <c r="AV714" s="68"/>
      <c r="AW714" s="68"/>
    </row>
    <row r="715" spans="1:49" ht="14.25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  <c r="AF715" s="68"/>
      <c r="AG715" s="68"/>
      <c r="AH715" s="68"/>
      <c r="AI715" s="68"/>
      <c r="AJ715" s="68"/>
      <c r="AK715" s="68"/>
      <c r="AL715" s="68"/>
      <c r="AM715" s="68"/>
      <c r="AN715" s="68"/>
      <c r="AO715" s="68"/>
      <c r="AP715" s="68"/>
      <c r="AQ715" s="68"/>
      <c r="AR715" s="68"/>
      <c r="AS715" s="68"/>
      <c r="AT715" s="68"/>
      <c r="AU715" s="68"/>
      <c r="AV715" s="68"/>
      <c r="AW715" s="68"/>
    </row>
    <row r="716" spans="1:49" ht="14.25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  <c r="AF716" s="68"/>
      <c r="AG716" s="68"/>
      <c r="AH716" s="68"/>
      <c r="AI716" s="68"/>
      <c r="AJ716" s="68"/>
      <c r="AK716" s="68"/>
      <c r="AL716" s="68"/>
      <c r="AM716" s="68"/>
      <c r="AN716" s="68"/>
      <c r="AO716" s="68"/>
      <c r="AP716" s="68"/>
      <c r="AQ716" s="68"/>
      <c r="AR716" s="68"/>
      <c r="AS716" s="68"/>
      <c r="AT716" s="68"/>
      <c r="AU716" s="68"/>
      <c r="AV716" s="68"/>
      <c r="AW716" s="68"/>
    </row>
    <row r="717" spans="1:49" ht="14.25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  <c r="AF717" s="68"/>
      <c r="AG717" s="68"/>
      <c r="AH717" s="68"/>
      <c r="AI717" s="68"/>
      <c r="AJ717" s="68"/>
      <c r="AK717" s="68"/>
      <c r="AL717" s="68"/>
      <c r="AM717" s="68"/>
      <c r="AN717" s="68"/>
      <c r="AO717" s="68"/>
      <c r="AP717" s="68"/>
      <c r="AQ717" s="68"/>
      <c r="AR717" s="68"/>
      <c r="AS717" s="68"/>
      <c r="AT717" s="68"/>
      <c r="AU717" s="68"/>
      <c r="AV717" s="68"/>
      <c r="AW717" s="68"/>
    </row>
    <row r="718" spans="1:49" ht="14.25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68"/>
      <c r="AI718" s="68"/>
      <c r="AJ718" s="68"/>
      <c r="AK718" s="68"/>
      <c r="AL718" s="68"/>
      <c r="AM718" s="68"/>
      <c r="AN718" s="68"/>
      <c r="AO718" s="68"/>
      <c r="AP718" s="68"/>
      <c r="AQ718" s="68"/>
      <c r="AR718" s="68"/>
      <c r="AS718" s="68"/>
      <c r="AT718" s="68"/>
      <c r="AU718" s="68"/>
      <c r="AV718" s="68"/>
      <c r="AW718" s="68"/>
    </row>
    <row r="719" spans="1:49" ht="14.25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  <c r="AF719" s="68"/>
      <c r="AG719" s="68"/>
      <c r="AH719" s="68"/>
      <c r="AI719" s="68"/>
      <c r="AJ719" s="68"/>
      <c r="AK719" s="68"/>
      <c r="AL719" s="68"/>
      <c r="AM719" s="68"/>
      <c r="AN719" s="68"/>
      <c r="AO719" s="68"/>
      <c r="AP719" s="68"/>
      <c r="AQ719" s="68"/>
      <c r="AR719" s="68"/>
      <c r="AS719" s="68"/>
      <c r="AT719" s="68"/>
      <c r="AU719" s="68"/>
      <c r="AV719" s="68"/>
      <c r="AW719" s="68"/>
    </row>
    <row r="720" spans="1:49" ht="14.25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68"/>
      <c r="AI720" s="68"/>
      <c r="AJ720" s="68"/>
      <c r="AK720" s="68"/>
      <c r="AL720" s="68"/>
      <c r="AM720" s="68"/>
      <c r="AN720" s="68"/>
      <c r="AO720" s="68"/>
      <c r="AP720" s="68"/>
      <c r="AQ720" s="68"/>
      <c r="AR720" s="68"/>
      <c r="AS720" s="68"/>
      <c r="AT720" s="68"/>
      <c r="AU720" s="68"/>
      <c r="AV720" s="68"/>
      <c r="AW720" s="68"/>
    </row>
    <row r="721" spans="1:49" ht="14.25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  <c r="AF721" s="68"/>
      <c r="AG721" s="68"/>
      <c r="AH721" s="68"/>
      <c r="AI721" s="68"/>
      <c r="AJ721" s="68"/>
      <c r="AK721" s="68"/>
      <c r="AL721" s="68"/>
      <c r="AM721" s="68"/>
      <c r="AN721" s="68"/>
      <c r="AO721" s="68"/>
      <c r="AP721" s="68"/>
      <c r="AQ721" s="68"/>
      <c r="AR721" s="68"/>
      <c r="AS721" s="68"/>
      <c r="AT721" s="68"/>
      <c r="AU721" s="68"/>
      <c r="AV721" s="68"/>
      <c r="AW721" s="68"/>
    </row>
    <row r="722" spans="1:49" ht="14.25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  <c r="AF722" s="68"/>
      <c r="AG722" s="68"/>
      <c r="AH722" s="68"/>
      <c r="AI722" s="68"/>
      <c r="AJ722" s="68"/>
      <c r="AK722" s="68"/>
      <c r="AL722" s="68"/>
      <c r="AM722" s="68"/>
      <c r="AN722" s="68"/>
      <c r="AO722" s="68"/>
      <c r="AP722" s="68"/>
      <c r="AQ722" s="68"/>
      <c r="AR722" s="68"/>
      <c r="AS722" s="68"/>
      <c r="AT722" s="68"/>
      <c r="AU722" s="68"/>
      <c r="AV722" s="68"/>
      <c r="AW722" s="68"/>
    </row>
    <row r="723" spans="1:49" ht="14.25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  <c r="AF723" s="68"/>
      <c r="AG723" s="68"/>
      <c r="AH723" s="68"/>
      <c r="AI723" s="68"/>
      <c r="AJ723" s="68"/>
      <c r="AK723" s="68"/>
      <c r="AL723" s="68"/>
      <c r="AM723" s="68"/>
      <c r="AN723" s="68"/>
      <c r="AO723" s="68"/>
      <c r="AP723" s="68"/>
      <c r="AQ723" s="68"/>
      <c r="AR723" s="68"/>
      <c r="AS723" s="68"/>
      <c r="AT723" s="68"/>
      <c r="AU723" s="68"/>
      <c r="AV723" s="68"/>
      <c r="AW723" s="68"/>
    </row>
    <row r="724" spans="1:49" ht="14.25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  <c r="AF724" s="68"/>
      <c r="AG724" s="68"/>
      <c r="AH724" s="68"/>
      <c r="AI724" s="68"/>
      <c r="AJ724" s="68"/>
      <c r="AK724" s="68"/>
      <c r="AL724" s="68"/>
      <c r="AM724" s="68"/>
      <c r="AN724" s="68"/>
      <c r="AO724" s="68"/>
      <c r="AP724" s="68"/>
      <c r="AQ724" s="68"/>
      <c r="AR724" s="68"/>
      <c r="AS724" s="68"/>
      <c r="AT724" s="68"/>
      <c r="AU724" s="68"/>
      <c r="AV724" s="68"/>
      <c r="AW724" s="68"/>
    </row>
    <row r="725" spans="1:49" ht="14.25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  <c r="AF725" s="68"/>
      <c r="AG725" s="68"/>
      <c r="AH725" s="68"/>
      <c r="AI725" s="68"/>
      <c r="AJ725" s="68"/>
      <c r="AK725" s="68"/>
      <c r="AL725" s="68"/>
      <c r="AM725" s="68"/>
      <c r="AN725" s="68"/>
      <c r="AO725" s="68"/>
      <c r="AP725" s="68"/>
      <c r="AQ725" s="68"/>
      <c r="AR725" s="68"/>
      <c r="AS725" s="68"/>
      <c r="AT725" s="68"/>
      <c r="AU725" s="68"/>
      <c r="AV725" s="68"/>
      <c r="AW725" s="68"/>
    </row>
    <row r="726" spans="1:49" ht="14.25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  <c r="AF726" s="68"/>
      <c r="AG726" s="68"/>
      <c r="AH726" s="68"/>
      <c r="AI726" s="68"/>
      <c r="AJ726" s="68"/>
      <c r="AK726" s="68"/>
      <c r="AL726" s="68"/>
      <c r="AM726" s="68"/>
      <c r="AN726" s="68"/>
      <c r="AO726" s="68"/>
      <c r="AP726" s="68"/>
      <c r="AQ726" s="68"/>
      <c r="AR726" s="68"/>
      <c r="AS726" s="68"/>
      <c r="AT726" s="68"/>
      <c r="AU726" s="68"/>
      <c r="AV726" s="68"/>
      <c r="AW726" s="68"/>
    </row>
    <row r="727" spans="1:49" ht="14.25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  <c r="AF727" s="68"/>
      <c r="AG727" s="68"/>
      <c r="AH727" s="68"/>
      <c r="AI727" s="68"/>
      <c r="AJ727" s="68"/>
      <c r="AK727" s="68"/>
      <c r="AL727" s="68"/>
      <c r="AM727" s="68"/>
      <c r="AN727" s="68"/>
      <c r="AO727" s="68"/>
      <c r="AP727" s="68"/>
      <c r="AQ727" s="68"/>
      <c r="AR727" s="68"/>
      <c r="AS727" s="68"/>
      <c r="AT727" s="68"/>
      <c r="AU727" s="68"/>
      <c r="AV727" s="68"/>
      <c r="AW727" s="68"/>
    </row>
    <row r="728" spans="1:49" ht="14.25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  <c r="AF728" s="68"/>
      <c r="AG728" s="68"/>
      <c r="AH728" s="68"/>
      <c r="AI728" s="68"/>
      <c r="AJ728" s="68"/>
      <c r="AK728" s="68"/>
      <c r="AL728" s="68"/>
      <c r="AM728" s="68"/>
      <c r="AN728" s="68"/>
      <c r="AO728" s="68"/>
      <c r="AP728" s="68"/>
      <c r="AQ728" s="68"/>
      <c r="AR728" s="68"/>
      <c r="AS728" s="68"/>
      <c r="AT728" s="68"/>
      <c r="AU728" s="68"/>
      <c r="AV728" s="68"/>
      <c r="AW728" s="68"/>
    </row>
    <row r="729" spans="1:49" ht="14.25" customHeight="1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  <c r="AF729" s="68"/>
      <c r="AG729" s="68"/>
      <c r="AH729" s="68"/>
      <c r="AI729" s="68"/>
      <c r="AJ729" s="68"/>
      <c r="AK729" s="68"/>
      <c r="AL729" s="68"/>
      <c r="AM729" s="68"/>
      <c r="AN729" s="68"/>
      <c r="AO729" s="68"/>
      <c r="AP729" s="68"/>
      <c r="AQ729" s="68"/>
      <c r="AR729" s="68"/>
      <c r="AS729" s="68"/>
      <c r="AT729" s="68"/>
      <c r="AU729" s="68"/>
      <c r="AV729" s="68"/>
      <c r="AW729" s="68"/>
    </row>
    <row r="730" spans="1:49" ht="14.25" customHeight="1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  <c r="AF730" s="68"/>
      <c r="AG730" s="68"/>
      <c r="AH730" s="68"/>
      <c r="AI730" s="68"/>
      <c r="AJ730" s="68"/>
      <c r="AK730" s="68"/>
      <c r="AL730" s="68"/>
      <c r="AM730" s="68"/>
      <c r="AN730" s="68"/>
      <c r="AO730" s="68"/>
      <c r="AP730" s="68"/>
      <c r="AQ730" s="68"/>
      <c r="AR730" s="68"/>
      <c r="AS730" s="68"/>
      <c r="AT730" s="68"/>
      <c r="AU730" s="68"/>
      <c r="AV730" s="68"/>
      <c r="AW730" s="68"/>
    </row>
    <row r="731" spans="1:49" ht="14.25" customHeight="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  <c r="AF731" s="68"/>
      <c r="AG731" s="68"/>
      <c r="AH731" s="68"/>
      <c r="AI731" s="68"/>
      <c r="AJ731" s="68"/>
      <c r="AK731" s="68"/>
      <c r="AL731" s="68"/>
      <c r="AM731" s="68"/>
      <c r="AN731" s="68"/>
      <c r="AO731" s="68"/>
      <c r="AP731" s="68"/>
      <c r="AQ731" s="68"/>
      <c r="AR731" s="68"/>
      <c r="AS731" s="68"/>
      <c r="AT731" s="68"/>
      <c r="AU731" s="68"/>
      <c r="AV731" s="68"/>
      <c r="AW731" s="68"/>
    </row>
    <row r="732" spans="1:49" ht="14.25" customHeight="1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  <c r="AF732" s="68"/>
      <c r="AG732" s="68"/>
      <c r="AH732" s="68"/>
      <c r="AI732" s="68"/>
      <c r="AJ732" s="68"/>
      <c r="AK732" s="68"/>
      <c r="AL732" s="68"/>
      <c r="AM732" s="68"/>
      <c r="AN732" s="68"/>
      <c r="AO732" s="68"/>
      <c r="AP732" s="68"/>
      <c r="AQ732" s="68"/>
      <c r="AR732" s="68"/>
      <c r="AS732" s="68"/>
      <c r="AT732" s="68"/>
      <c r="AU732" s="68"/>
      <c r="AV732" s="68"/>
      <c r="AW732" s="68"/>
    </row>
    <row r="733" spans="1:49" ht="14.25" customHeight="1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  <c r="AF733" s="68"/>
      <c r="AG733" s="68"/>
      <c r="AH733" s="68"/>
      <c r="AI733" s="68"/>
      <c r="AJ733" s="68"/>
      <c r="AK733" s="68"/>
      <c r="AL733" s="68"/>
      <c r="AM733" s="68"/>
      <c r="AN733" s="68"/>
      <c r="AO733" s="68"/>
      <c r="AP733" s="68"/>
      <c r="AQ733" s="68"/>
      <c r="AR733" s="68"/>
      <c r="AS733" s="68"/>
      <c r="AT733" s="68"/>
      <c r="AU733" s="68"/>
      <c r="AV733" s="68"/>
      <c r="AW733" s="68"/>
    </row>
    <row r="734" spans="1:49" ht="14.25" customHeight="1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  <c r="AF734" s="68"/>
      <c r="AG734" s="68"/>
      <c r="AH734" s="68"/>
      <c r="AI734" s="68"/>
      <c r="AJ734" s="68"/>
      <c r="AK734" s="68"/>
      <c r="AL734" s="68"/>
      <c r="AM734" s="68"/>
      <c r="AN734" s="68"/>
      <c r="AO734" s="68"/>
      <c r="AP734" s="68"/>
      <c r="AQ734" s="68"/>
      <c r="AR734" s="68"/>
      <c r="AS734" s="68"/>
      <c r="AT734" s="68"/>
      <c r="AU734" s="68"/>
      <c r="AV734" s="68"/>
      <c r="AW734" s="68"/>
    </row>
    <row r="735" spans="1:49" ht="14.25" customHeight="1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  <c r="AF735" s="68"/>
      <c r="AG735" s="68"/>
      <c r="AH735" s="68"/>
      <c r="AI735" s="68"/>
      <c r="AJ735" s="68"/>
      <c r="AK735" s="68"/>
      <c r="AL735" s="68"/>
      <c r="AM735" s="68"/>
      <c r="AN735" s="68"/>
      <c r="AO735" s="68"/>
      <c r="AP735" s="68"/>
      <c r="AQ735" s="68"/>
      <c r="AR735" s="68"/>
      <c r="AS735" s="68"/>
      <c r="AT735" s="68"/>
      <c r="AU735" s="68"/>
      <c r="AV735" s="68"/>
      <c r="AW735" s="68"/>
    </row>
    <row r="736" spans="1:49" ht="14.25" customHeight="1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  <c r="AF736" s="68"/>
      <c r="AG736" s="68"/>
      <c r="AH736" s="68"/>
      <c r="AI736" s="68"/>
      <c r="AJ736" s="68"/>
      <c r="AK736" s="68"/>
      <c r="AL736" s="68"/>
      <c r="AM736" s="68"/>
      <c r="AN736" s="68"/>
      <c r="AO736" s="68"/>
      <c r="AP736" s="68"/>
      <c r="AQ736" s="68"/>
      <c r="AR736" s="68"/>
      <c r="AS736" s="68"/>
      <c r="AT736" s="68"/>
      <c r="AU736" s="68"/>
      <c r="AV736" s="68"/>
      <c r="AW736" s="68"/>
    </row>
    <row r="737" spans="1:49" ht="14.25" customHeight="1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  <c r="AF737" s="68"/>
      <c r="AG737" s="68"/>
      <c r="AH737" s="68"/>
      <c r="AI737" s="68"/>
      <c r="AJ737" s="68"/>
      <c r="AK737" s="68"/>
      <c r="AL737" s="68"/>
      <c r="AM737" s="68"/>
      <c r="AN737" s="68"/>
      <c r="AO737" s="68"/>
      <c r="AP737" s="68"/>
      <c r="AQ737" s="68"/>
      <c r="AR737" s="68"/>
      <c r="AS737" s="68"/>
      <c r="AT737" s="68"/>
      <c r="AU737" s="68"/>
      <c r="AV737" s="68"/>
      <c r="AW737" s="68"/>
    </row>
    <row r="738" spans="1:49" ht="14.25" customHeight="1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  <c r="AF738" s="68"/>
      <c r="AG738" s="68"/>
      <c r="AH738" s="68"/>
      <c r="AI738" s="68"/>
      <c r="AJ738" s="68"/>
      <c r="AK738" s="68"/>
      <c r="AL738" s="68"/>
      <c r="AM738" s="68"/>
      <c r="AN738" s="68"/>
      <c r="AO738" s="68"/>
      <c r="AP738" s="68"/>
      <c r="AQ738" s="68"/>
      <c r="AR738" s="68"/>
      <c r="AS738" s="68"/>
      <c r="AT738" s="68"/>
      <c r="AU738" s="68"/>
      <c r="AV738" s="68"/>
      <c r="AW738" s="68"/>
    </row>
    <row r="739" spans="1:49" ht="14.25" customHeight="1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  <c r="AF739" s="68"/>
      <c r="AG739" s="68"/>
      <c r="AH739" s="68"/>
      <c r="AI739" s="68"/>
      <c r="AJ739" s="68"/>
      <c r="AK739" s="68"/>
      <c r="AL739" s="68"/>
      <c r="AM739" s="68"/>
      <c r="AN739" s="68"/>
      <c r="AO739" s="68"/>
      <c r="AP739" s="68"/>
      <c r="AQ739" s="68"/>
      <c r="AR739" s="68"/>
      <c r="AS739" s="68"/>
      <c r="AT739" s="68"/>
      <c r="AU739" s="68"/>
      <c r="AV739" s="68"/>
      <c r="AW739" s="68"/>
    </row>
    <row r="740" spans="1:49" ht="14.25" customHeight="1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  <c r="AF740" s="68"/>
      <c r="AG740" s="68"/>
      <c r="AH740" s="68"/>
      <c r="AI740" s="68"/>
      <c r="AJ740" s="68"/>
      <c r="AK740" s="68"/>
      <c r="AL740" s="68"/>
      <c r="AM740" s="68"/>
      <c r="AN740" s="68"/>
      <c r="AO740" s="68"/>
      <c r="AP740" s="68"/>
      <c r="AQ740" s="68"/>
      <c r="AR740" s="68"/>
      <c r="AS740" s="68"/>
      <c r="AT740" s="68"/>
      <c r="AU740" s="68"/>
      <c r="AV740" s="68"/>
      <c r="AW740" s="68"/>
    </row>
    <row r="741" spans="1:49" ht="14.25" customHeight="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  <c r="AF741" s="68"/>
      <c r="AG741" s="68"/>
      <c r="AH741" s="68"/>
      <c r="AI741" s="68"/>
      <c r="AJ741" s="68"/>
      <c r="AK741" s="68"/>
      <c r="AL741" s="68"/>
      <c r="AM741" s="68"/>
      <c r="AN741" s="68"/>
      <c r="AO741" s="68"/>
      <c r="AP741" s="68"/>
      <c r="AQ741" s="68"/>
      <c r="AR741" s="68"/>
      <c r="AS741" s="68"/>
      <c r="AT741" s="68"/>
      <c r="AU741" s="68"/>
      <c r="AV741" s="68"/>
      <c r="AW741" s="68"/>
    </row>
    <row r="742" spans="1:49" ht="14.25" customHeight="1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  <c r="AF742" s="68"/>
      <c r="AG742" s="68"/>
      <c r="AH742" s="68"/>
      <c r="AI742" s="68"/>
      <c r="AJ742" s="68"/>
      <c r="AK742" s="68"/>
      <c r="AL742" s="68"/>
      <c r="AM742" s="68"/>
      <c r="AN742" s="68"/>
      <c r="AO742" s="68"/>
      <c r="AP742" s="68"/>
      <c r="AQ742" s="68"/>
      <c r="AR742" s="68"/>
      <c r="AS742" s="68"/>
      <c r="AT742" s="68"/>
      <c r="AU742" s="68"/>
      <c r="AV742" s="68"/>
      <c r="AW742" s="68"/>
    </row>
    <row r="743" spans="1:49" ht="14.25" customHeight="1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  <c r="AF743" s="68"/>
      <c r="AG743" s="68"/>
      <c r="AH743" s="68"/>
      <c r="AI743" s="68"/>
      <c r="AJ743" s="68"/>
      <c r="AK743" s="68"/>
      <c r="AL743" s="68"/>
      <c r="AM743" s="68"/>
      <c r="AN743" s="68"/>
      <c r="AO743" s="68"/>
      <c r="AP743" s="68"/>
      <c r="AQ743" s="68"/>
      <c r="AR743" s="68"/>
      <c r="AS743" s="68"/>
      <c r="AT743" s="68"/>
      <c r="AU743" s="68"/>
      <c r="AV743" s="68"/>
      <c r="AW743" s="68"/>
    </row>
    <row r="744" spans="1:49" ht="14.25" customHeight="1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  <c r="AF744" s="68"/>
      <c r="AG744" s="68"/>
      <c r="AH744" s="68"/>
      <c r="AI744" s="68"/>
      <c r="AJ744" s="68"/>
      <c r="AK744" s="68"/>
      <c r="AL744" s="68"/>
      <c r="AM744" s="68"/>
      <c r="AN744" s="68"/>
      <c r="AO744" s="68"/>
      <c r="AP744" s="68"/>
      <c r="AQ744" s="68"/>
      <c r="AR744" s="68"/>
      <c r="AS744" s="68"/>
      <c r="AT744" s="68"/>
      <c r="AU744" s="68"/>
      <c r="AV744" s="68"/>
      <c r="AW744" s="68"/>
    </row>
    <row r="745" spans="1:49" ht="14.25" customHeight="1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  <c r="AF745" s="68"/>
      <c r="AG745" s="68"/>
      <c r="AH745" s="68"/>
      <c r="AI745" s="68"/>
      <c r="AJ745" s="68"/>
      <c r="AK745" s="68"/>
      <c r="AL745" s="68"/>
      <c r="AM745" s="68"/>
      <c r="AN745" s="68"/>
      <c r="AO745" s="68"/>
      <c r="AP745" s="68"/>
      <c r="AQ745" s="68"/>
      <c r="AR745" s="68"/>
      <c r="AS745" s="68"/>
      <c r="AT745" s="68"/>
      <c r="AU745" s="68"/>
      <c r="AV745" s="68"/>
      <c r="AW745" s="68"/>
    </row>
    <row r="746" spans="1:49" ht="14.25" customHeight="1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  <c r="AF746" s="68"/>
      <c r="AG746" s="68"/>
      <c r="AH746" s="68"/>
      <c r="AI746" s="68"/>
      <c r="AJ746" s="68"/>
      <c r="AK746" s="68"/>
      <c r="AL746" s="68"/>
      <c r="AM746" s="68"/>
      <c r="AN746" s="68"/>
      <c r="AO746" s="68"/>
      <c r="AP746" s="68"/>
      <c r="AQ746" s="68"/>
      <c r="AR746" s="68"/>
      <c r="AS746" s="68"/>
      <c r="AT746" s="68"/>
      <c r="AU746" s="68"/>
      <c r="AV746" s="68"/>
      <c r="AW746" s="68"/>
    </row>
    <row r="747" spans="1:49" ht="14.25" customHeight="1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  <c r="AF747" s="68"/>
      <c r="AG747" s="68"/>
      <c r="AH747" s="68"/>
      <c r="AI747" s="68"/>
      <c r="AJ747" s="68"/>
      <c r="AK747" s="68"/>
      <c r="AL747" s="68"/>
      <c r="AM747" s="68"/>
      <c r="AN747" s="68"/>
      <c r="AO747" s="68"/>
      <c r="AP747" s="68"/>
      <c r="AQ747" s="68"/>
      <c r="AR747" s="68"/>
      <c r="AS747" s="68"/>
      <c r="AT747" s="68"/>
      <c r="AU747" s="68"/>
      <c r="AV747" s="68"/>
      <c r="AW747" s="68"/>
    </row>
    <row r="748" spans="1:49" ht="14.25" customHeight="1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  <c r="AF748" s="68"/>
      <c r="AG748" s="68"/>
      <c r="AH748" s="68"/>
      <c r="AI748" s="68"/>
      <c r="AJ748" s="68"/>
      <c r="AK748" s="68"/>
      <c r="AL748" s="68"/>
      <c r="AM748" s="68"/>
      <c r="AN748" s="68"/>
      <c r="AO748" s="68"/>
      <c r="AP748" s="68"/>
      <c r="AQ748" s="68"/>
      <c r="AR748" s="68"/>
      <c r="AS748" s="68"/>
      <c r="AT748" s="68"/>
      <c r="AU748" s="68"/>
      <c r="AV748" s="68"/>
      <c r="AW748" s="68"/>
    </row>
    <row r="749" spans="1:49" ht="14.25" customHeight="1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  <c r="AE749" s="68"/>
      <c r="AF749" s="68"/>
      <c r="AG749" s="68"/>
      <c r="AH749" s="68"/>
      <c r="AI749" s="68"/>
      <c r="AJ749" s="68"/>
      <c r="AK749" s="68"/>
      <c r="AL749" s="68"/>
      <c r="AM749" s="68"/>
      <c r="AN749" s="68"/>
      <c r="AO749" s="68"/>
      <c r="AP749" s="68"/>
      <c r="AQ749" s="68"/>
      <c r="AR749" s="68"/>
      <c r="AS749" s="68"/>
      <c r="AT749" s="68"/>
      <c r="AU749" s="68"/>
      <c r="AV749" s="68"/>
      <c r="AW749" s="68"/>
    </row>
    <row r="750" spans="1:49" ht="14.25" customHeight="1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  <c r="AE750" s="68"/>
      <c r="AF750" s="68"/>
      <c r="AG750" s="68"/>
      <c r="AH750" s="68"/>
      <c r="AI750" s="68"/>
      <c r="AJ750" s="68"/>
      <c r="AK750" s="68"/>
      <c r="AL750" s="68"/>
      <c r="AM750" s="68"/>
      <c r="AN750" s="68"/>
      <c r="AO750" s="68"/>
      <c r="AP750" s="68"/>
      <c r="AQ750" s="68"/>
      <c r="AR750" s="68"/>
      <c r="AS750" s="68"/>
      <c r="AT750" s="68"/>
      <c r="AU750" s="68"/>
      <c r="AV750" s="68"/>
      <c r="AW750" s="68"/>
    </row>
    <row r="751" spans="1:49" ht="14.25" customHeight="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  <c r="AE751" s="68"/>
      <c r="AF751" s="68"/>
      <c r="AG751" s="68"/>
      <c r="AH751" s="68"/>
      <c r="AI751" s="68"/>
      <c r="AJ751" s="68"/>
      <c r="AK751" s="68"/>
      <c r="AL751" s="68"/>
      <c r="AM751" s="68"/>
      <c r="AN751" s="68"/>
      <c r="AO751" s="68"/>
      <c r="AP751" s="68"/>
      <c r="AQ751" s="68"/>
      <c r="AR751" s="68"/>
      <c r="AS751" s="68"/>
      <c r="AT751" s="68"/>
      <c r="AU751" s="68"/>
      <c r="AV751" s="68"/>
      <c r="AW751" s="68"/>
    </row>
    <row r="752" spans="1:49" ht="14.25" customHeight="1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  <c r="AF752" s="68"/>
      <c r="AG752" s="68"/>
      <c r="AH752" s="68"/>
      <c r="AI752" s="68"/>
      <c r="AJ752" s="68"/>
      <c r="AK752" s="68"/>
      <c r="AL752" s="68"/>
      <c r="AM752" s="68"/>
      <c r="AN752" s="68"/>
      <c r="AO752" s="68"/>
      <c r="AP752" s="68"/>
      <c r="AQ752" s="68"/>
      <c r="AR752" s="68"/>
      <c r="AS752" s="68"/>
      <c r="AT752" s="68"/>
      <c r="AU752" s="68"/>
      <c r="AV752" s="68"/>
      <c r="AW752" s="68"/>
    </row>
    <row r="753" spans="1:49" ht="14.25" customHeight="1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  <c r="AF753" s="68"/>
      <c r="AG753" s="68"/>
      <c r="AH753" s="68"/>
      <c r="AI753" s="68"/>
      <c r="AJ753" s="68"/>
      <c r="AK753" s="68"/>
      <c r="AL753" s="68"/>
      <c r="AM753" s="68"/>
      <c r="AN753" s="68"/>
      <c r="AO753" s="68"/>
      <c r="AP753" s="68"/>
      <c r="AQ753" s="68"/>
      <c r="AR753" s="68"/>
      <c r="AS753" s="68"/>
      <c r="AT753" s="68"/>
      <c r="AU753" s="68"/>
      <c r="AV753" s="68"/>
      <c r="AW753" s="68"/>
    </row>
    <row r="754" spans="1:49" ht="14.25" customHeight="1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  <c r="AF754" s="68"/>
      <c r="AG754" s="68"/>
      <c r="AH754" s="68"/>
      <c r="AI754" s="68"/>
      <c r="AJ754" s="68"/>
      <c r="AK754" s="68"/>
      <c r="AL754" s="68"/>
      <c r="AM754" s="68"/>
      <c r="AN754" s="68"/>
      <c r="AO754" s="68"/>
      <c r="AP754" s="68"/>
      <c r="AQ754" s="68"/>
      <c r="AR754" s="68"/>
      <c r="AS754" s="68"/>
      <c r="AT754" s="68"/>
      <c r="AU754" s="68"/>
      <c r="AV754" s="68"/>
      <c r="AW754" s="68"/>
    </row>
    <row r="755" spans="1:49" ht="14.2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  <c r="AF755" s="68"/>
      <c r="AG755" s="68"/>
      <c r="AH755" s="68"/>
      <c r="AI755" s="68"/>
      <c r="AJ755" s="68"/>
      <c r="AK755" s="68"/>
      <c r="AL755" s="68"/>
      <c r="AM755" s="68"/>
      <c r="AN755" s="68"/>
      <c r="AO755" s="68"/>
      <c r="AP755" s="68"/>
      <c r="AQ755" s="68"/>
      <c r="AR755" s="68"/>
      <c r="AS755" s="68"/>
      <c r="AT755" s="68"/>
      <c r="AU755" s="68"/>
      <c r="AV755" s="68"/>
      <c r="AW755" s="68"/>
    </row>
    <row r="756" spans="1:49" ht="14.2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68"/>
      <c r="AI756" s="68"/>
      <c r="AJ756" s="68"/>
      <c r="AK756" s="68"/>
      <c r="AL756" s="68"/>
      <c r="AM756" s="68"/>
      <c r="AN756" s="68"/>
      <c r="AO756" s="68"/>
      <c r="AP756" s="68"/>
      <c r="AQ756" s="68"/>
      <c r="AR756" s="68"/>
      <c r="AS756" s="68"/>
      <c r="AT756" s="68"/>
      <c r="AU756" s="68"/>
      <c r="AV756" s="68"/>
      <c r="AW756" s="68"/>
    </row>
    <row r="757" spans="1:49" ht="14.25" customHeight="1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68"/>
      <c r="AI757" s="68"/>
      <c r="AJ757" s="68"/>
      <c r="AK757" s="68"/>
      <c r="AL757" s="68"/>
      <c r="AM757" s="68"/>
      <c r="AN757" s="68"/>
      <c r="AO757" s="68"/>
      <c r="AP757" s="68"/>
      <c r="AQ757" s="68"/>
      <c r="AR757" s="68"/>
      <c r="AS757" s="68"/>
      <c r="AT757" s="68"/>
      <c r="AU757" s="68"/>
      <c r="AV757" s="68"/>
      <c r="AW757" s="68"/>
    </row>
    <row r="758" spans="1:49" ht="14.25" customHeight="1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68"/>
      <c r="AI758" s="68"/>
      <c r="AJ758" s="68"/>
      <c r="AK758" s="68"/>
      <c r="AL758" s="68"/>
      <c r="AM758" s="68"/>
      <c r="AN758" s="68"/>
      <c r="AO758" s="68"/>
      <c r="AP758" s="68"/>
      <c r="AQ758" s="68"/>
      <c r="AR758" s="68"/>
      <c r="AS758" s="68"/>
      <c r="AT758" s="68"/>
      <c r="AU758" s="68"/>
      <c r="AV758" s="68"/>
      <c r="AW758" s="68"/>
    </row>
    <row r="759" spans="1:49" ht="14.25" customHeight="1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  <c r="AI759" s="68"/>
      <c r="AJ759" s="68"/>
      <c r="AK759" s="68"/>
      <c r="AL759" s="68"/>
      <c r="AM759" s="68"/>
      <c r="AN759" s="68"/>
      <c r="AO759" s="68"/>
      <c r="AP759" s="68"/>
      <c r="AQ759" s="68"/>
      <c r="AR759" s="68"/>
      <c r="AS759" s="68"/>
      <c r="AT759" s="68"/>
      <c r="AU759" s="68"/>
      <c r="AV759" s="68"/>
      <c r="AW759" s="68"/>
    </row>
    <row r="760" spans="1:49" ht="14.25" customHeight="1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68"/>
      <c r="AI760" s="68"/>
      <c r="AJ760" s="68"/>
      <c r="AK760" s="68"/>
      <c r="AL760" s="68"/>
      <c r="AM760" s="68"/>
      <c r="AN760" s="68"/>
      <c r="AO760" s="68"/>
      <c r="AP760" s="68"/>
      <c r="AQ760" s="68"/>
      <c r="AR760" s="68"/>
      <c r="AS760" s="68"/>
      <c r="AT760" s="68"/>
      <c r="AU760" s="68"/>
      <c r="AV760" s="68"/>
      <c r="AW760" s="68"/>
    </row>
    <row r="761" spans="1:49" ht="14.25" customHeight="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68"/>
      <c r="AI761" s="68"/>
      <c r="AJ761" s="68"/>
      <c r="AK761" s="68"/>
      <c r="AL761" s="68"/>
      <c r="AM761" s="68"/>
      <c r="AN761" s="68"/>
      <c r="AO761" s="68"/>
      <c r="AP761" s="68"/>
      <c r="AQ761" s="68"/>
      <c r="AR761" s="68"/>
      <c r="AS761" s="68"/>
      <c r="AT761" s="68"/>
      <c r="AU761" s="68"/>
      <c r="AV761" s="68"/>
      <c r="AW761" s="68"/>
    </row>
    <row r="762" spans="1:49" ht="14.25" customHeight="1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68"/>
      <c r="AI762" s="68"/>
      <c r="AJ762" s="68"/>
      <c r="AK762" s="68"/>
      <c r="AL762" s="68"/>
      <c r="AM762" s="68"/>
      <c r="AN762" s="68"/>
      <c r="AO762" s="68"/>
      <c r="AP762" s="68"/>
      <c r="AQ762" s="68"/>
      <c r="AR762" s="68"/>
      <c r="AS762" s="68"/>
      <c r="AT762" s="68"/>
      <c r="AU762" s="68"/>
      <c r="AV762" s="68"/>
      <c r="AW762" s="68"/>
    </row>
    <row r="763" spans="1:49" ht="14.25" customHeight="1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68"/>
      <c r="AI763" s="68"/>
      <c r="AJ763" s="68"/>
      <c r="AK763" s="68"/>
      <c r="AL763" s="68"/>
      <c r="AM763" s="68"/>
      <c r="AN763" s="68"/>
      <c r="AO763" s="68"/>
      <c r="AP763" s="68"/>
      <c r="AQ763" s="68"/>
      <c r="AR763" s="68"/>
      <c r="AS763" s="68"/>
      <c r="AT763" s="68"/>
      <c r="AU763" s="68"/>
      <c r="AV763" s="68"/>
      <c r="AW763" s="68"/>
    </row>
    <row r="764" spans="1:49" ht="14.25" customHeight="1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  <c r="AF764" s="68"/>
      <c r="AG764" s="68"/>
      <c r="AH764" s="68"/>
      <c r="AI764" s="68"/>
      <c r="AJ764" s="68"/>
      <c r="AK764" s="68"/>
      <c r="AL764" s="68"/>
      <c r="AM764" s="68"/>
      <c r="AN764" s="68"/>
      <c r="AO764" s="68"/>
      <c r="AP764" s="68"/>
      <c r="AQ764" s="68"/>
      <c r="AR764" s="68"/>
      <c r="AS764" s="68"/>
      <c r="AT764" s="68"/>
      <c r="AU764" s="68"/>
      <c r="AV764" s="68"/>
      <c r="AW764" s="68"/>
    </row>
    <row r="765" spans="1:49" ht="14.25" customHeight="1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68"/>
      <c r="AI765" s="68"/>
      <c r="AJ765" s="68"/>
      <c r="AK765" s="68"/>
      <c r="AL765" s="68"/>
      <c r="AM765" s="68"/>
      <c r="AN765" s="68"/>
      <c r="AO765" s="68"/>
      <c r="AP765" s="68"/>
      <c r="AQ765" s="68"/>
      <c r="AR765" s="68"/>
      <c r="AS765" s="68"/>
      <c r="AT765" s="68"/>
      <c r="AU765" s="68"/>
      <c r="AV765" s="68"/>
      <c r="AW765" s="68"/>
    </row>
    <row r="766" spans="1:49" ht="14.25" customHeight="1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  <c r="AF766" s="68"/>
      <c r="AG766" s="68"/>
      <c r="AH766" s="68"/>
      <c r="AI766" s="68"/>
      <c r="AJ766" s="68"/>
      <c r="AK766" s="68"/>
      <c r="AL766" s="68"/>
      <c r="AM766" s="68"/>
      <c r="AN766" s="68"/>
      <c r="AO766" s="68"/>
      <c r="AP766" s="68"/>
      <c r="AQ766" s="68"/>
      <c r="AR766" s="68"/>
      <c r="AS766" s="68"/>
      <c r="AT766" s="68"/>
      <c r="AU766" s="68"/>
      <c r="AV766" s="68"/>
      <c r="AW766" s="68"/>
    </row>
    <row r="767" spans="1:49" ht="14.25" customHeight="1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  <c r="AF767" s="68"/>
      <c r="AG767" s="68"/>
      <c r="AH767" s="68"/>
      <c r="AI767" s="68"/>
      <c r="AJ767" s="68"/>
      <c r="AK767" s="68"/>
      <c r="AL767" s="68"/>
      <c r="AM767" s="68"/>
      <c r="AN767" s="68"/>
      <c r="AO767" s="68"/>
      <c r="AP767" s="68"/>
      <c r="AQ767" s="68"/>
      <c r="AR767" s="68"/>
      <c r="AS767" s="68"/>
      <c r="AT767" s="68"/>
      <c r="AU767" s="68"/>
      <c r="AV767" s="68"/>
      <c r="AW767" s="68"/>
    </row>
    <row r="768" spans="1:49" ht="14.25" customHeight="1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68"/>
      <c r="AI768" s="68"/>
      <c r="AJ768" s="68"/>
      <c r="AK768" s="68"/>
      <c r="AL768" s="68"/>
      <c r="AM768" s="68"/>
      <c r="AN768" s="68"/>
      <c r="AO768" s="68"/>
      <c r="AP768" s="68"/>
      <c r="AQ768" s="68"/>
      <c r="AR768" s="68"/>
      <c r="AS768" s="68"/>
      <c r="AT768" s="68"/>
      <c r="AU768" s="68"/>
      <c r="AV768" s="68"/>
      <c r="AW768" s="68"/>
    </row>
    <row r="769" spans="1:49" ht="14.25" customHeight="1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  <c r="AF769" s="68"/>
      <c r="AG769" s="68"/>
      <c r="AH769" s="68"/>
      <c r="AI769" s="68"/>
      <c r="AJ769" s="68"/>
      <c r="AK769" s="68"/>
      <c r="AL769" s="68"/>
      <c r="AM769" s="68"/>
      <c r="AN769" s="68"/>
      <c r="AO769" s="68"/>
      <c r="AP769" s="68"/>
      <c r="AQ769" s="68"/>
      <c r="AR769" s="68"/>
      <c r="AS769" s="68"/>
      <c r="AT769" s="68"/>
      <c r="AU769" s="68"/>
      <c r="AV769" s="68"/>
      <c r="AW769" s="68"/>
    </row>
    <row r="770" spans="1:49" ht="14.25" customHeight="1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68"/>
      <c r="AI770" s="68"/>
      <c r="AJ770" s="68"/>
      <c r="AK770" s="68"/>
      <c r="AL770" s="68"/>
      <c r="AM770" s="68"/>
      <c r="AN770" s="68"/>
      <c r="AO770" s="68"/>
      <c r="AP770" s="68"/>
      <c r="AQ770" s="68"/>
      <c r="AR770" s="68"/>
      <c r="AS770" s="68"/>
      <c r="AT770" s="68"/>
      <c r="AU770" s="68"/>
      <c r="AV770" s="68"/>
      <c r="AW770" s="68"/>
    </row>
    <row r="771" spans="1:49" ht="14.25" customHeight="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68"/>
      <c r="AI771" s="68"/>
      <c r="AJ771" s="68"/>
      <c r="AK771" s="68"/>
      <c r="AL771" s="68"/>
      <c r="AM771" s="68"/>
      <c r="AN771" s="68"/>
      <c r="AO771" s="68"/>
      <c r="AP771" s="68"/>
      <c r="AQ771" s="68"/>
      <c r="AR771" s="68"/>
      <c r="AS771" s="68"/>
      <c r="AT771" s="68"/>
      <c r="AU771" s="68"/>
      <c r="AV771" s="68"/>
      <c r="AW771" s="68"/>
    </row>
    <row r="772" spans="1:49" ht="14.25" customHeight="1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68"/>
      <c r="AI772" s="68"/>
      <c r="AJ772" s="68"/>
      <c r="AK772" s="68"/>
      <c r="AL772" s="68"/>
      <c r="AM772" s="68"/>
      <c r="AN772" s="68"/>
      <c r="AO772" s="68"/>
      <c r="AP772" s="68"/>
      <c r="AQ772" s="68"/>
      <c r="AR772" s="68"/>
      <c r="AS772" s="68"/>
      <c r="AT772" s="68"/>
      <c r="AU772" s="68"/>
      <c r="AV772" s="68"/>
      <c r="AW772" s="68"/>
    </row>
    <row r="773" spans="1:49" ht="14.25" customHeight="1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68"/>
      <c r="AI773" s="68"/>
      <c r="AJ773" s="68"/>
      <c r="AK773" s="68"/>
      <c r="AL773" s="68"/>
      <c r="AM773" s="68"/>
      <c r="AN773" s="68"/>
      <c r="AO773" s="68"/>
      <c r="AP773" s="68"/>
      <c r="AQ773" s="68"/>
      <c r="AR773" s="68"/>
      <c r="AS773" s="68"/>
      <c r="AT773" s="68"/>
      <c r="AU773" s="68"/>
      <c r="AV773" s="68"/>
      <c r="AW773" s="68"/>
    </row>
    <row r="774" spans="1:49" ht="14.25" customHeight="1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68"/>
      <c r="AI774" s="68"/>
      <c r="AJ774" s="68"/>
      <c r="AK774" s="68"/>
      <c r="AL774" s="68"/>
      <c r="AM774" s="68"/>
      <c r="AN774" s="68"/>
      <c r="AO774" s="68"/>
      <c r="AP774" s="68"/>
      <c r="AQ774" s="68"/>
      <c r="AR774" s="68"/>
      <c r="AS774" s="68"/>
      <c r="AT774" s="68"/>
      <c r="AU774" s="68"/>
      <c r="AV774" s="68"/>
      <c r="AW774" s="68"/>
    </row>
    <row r="775" spans="1:49" ht="14.25" customHeight="1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68"/>
      <c r="AI775" s="68"/>
      <c r="AJ775" s="68"/>
      <c r="AK775" s="68"/>
      <c r="AL775" s="68"/>
      <c r="AM775" s="68"/>
      <c r="AN775" s="68"/>
      <c r="AO775" s="68"/>
      <c r="AP775" s="68"/>
      <c r="AQ775" s="68"/>
      <c r="AR775" s="68"/>
      <c r="AS775" s="68"/>
      <c r="AT775" s="68"/>
      <c r="AU775" s="68"/>
      <c r="AV775" s="68"/>
      <c r="AW775" s="68"/>
    </row>
    <row r="776" spans="1:49" ht="14.25" customHeight="1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68"/>
      <c r="AI776" s="68"/>
      <c r="AJ776" s="68"/>
      <c r="AK776" s="68"/>
      <c r="AL776" s="68"/>
      <c r="AM776" s="68"/>
      <c r="AN776" s="68"/>
      <c r="AO776" s="68"/>
      <c r="AP776" s="68"/>
      <c r="AQ776" s="68"/>
      <c r="AR776" s="68"/>
      <c r="AS776" s="68"/>
      <c r="AT776" s="68"/>
      <c r="AU776" s="68"/>
      <c r="AV776" s="68"/>
      <c r="AW776" s="68"/>
    </row>
    <row r="777" spans="1:49" ht="14.25" customHeight="1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68"/>
      <c r="AI777" s="68"/>
      <c r="AJ777" s="68"/>
      <c r="AK777" s="68"/>
      <c r="AL777" s="68"/>
      <c r="AM777" s="68"/>
      <c r="AN777" s="68"/>
      <c r="AO777" s="68"/>
      <c r="AP777" s="68"/>
      <c r="AQ777" s="68"/>
      <c r="AR777" s="68"/>
      <c r="AS777" s="68"/>
      <c r="AT777" s="68"/>
      <c r="AU777" s="68"/>
      <c r="AV777" s="68"/>
      <c r="AW777" s="68"/>
    </row>
    <row r="778" spans="1:49" ht="14.25" customHeight="1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68"/>
      <c r="AI778" s="68"/>
      <c r="AJ778" s="68"/>
      <c r="AK778" s="68"/>
      <c r="AL778" s="68"/>
      <c r="AM778" s="68"/>
      <c r="AN778" s="68"/>
      <c r="AO778" s="68"/>
      <c r="AP778" s="68"/>
      <c r="AQ778" s="68"/>
      <c r="AR778" s="68"/>
      <c r="AS778" s="68"/>
      <c r="AT778" s="68"/>
      <c r="AU778" s="68"/>
      <c r="AV778" s="68"/>
      <c r="AW778" s="68"/>
    </row>
    <row r="779" spans="1:49" ht="14.25" customHeight="1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  <c r="AF779" s="68"/>
      <c r="AG779" s="68"/>
      <c r="AH779" s="68"/>
      <c r="AI779" s="68"/>
      <c r="AJ779" s="68"/>
      <c r="AK779" s="68"/>
      <c r="AL779" s="68"/>
      <c r="AM779" s="68"/>
      <c r="AN779" s="68"/>
      <c r="AO779" s="68"/>
      <c r="AP779" s="68"/>
      <c r="AQ779" s="68"/>
      <c r="AR779" s="68"/>
      <c r="AS779" s="68"/>
      <c r="AT779" s="68"/>
      <c r="AU779" s="68"/>
      <c r="AV779" s="68"/>
      <c r="AW779" s="68"/>
    </row>
    <row r="780" spans="1:49" ht="14.25" customHeight="1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  <c r="AF780" s="68"/>
      <c r="AG780" s="68"/>
      <c r="AH780" s="68"/>
      <c r="AI780" s="68"/>
      <c r="AJ780" s="68"/>
      <c r="AK780" s="68"/>
      <c r="AL780" s="68"/>
      <c r="AM780" s="68"/>
      <c r="AN780" s="68"/>
      <c r="AO780" s="68"/>
      <c r="AP780" s="68"/>
      <c r="AQ780" s="68"/>
      <c r="AR780" s="68"/>
      <c r="AS780" s="68"/>
      <c r="AT780" s="68"/>
      <c r="AU780" s="68"/>
      <c r="AV780" s="68"/>
      <c r="AW780" s="68"/>
    </row>
    <row r="781" spans="1:49" ht="14.25" customHeight="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68"/>
      <c r="AI781" s="68"/>
      <c r="AJ781" s="68"/>
      <c r="AK781" s="68"/>
      <c r="AL781" s="68"/>
      <c r="AM781" s="68"/>
      <c r="AN781" s="68"/>
      <c r="AO781" s="68"/>
      <c r="AP781" s="68"/>
      <c r="AQ781" s="68"/>
      <c r="AR781" s="68"/>
      <c r="AS781" s="68"/>
      <c r="AT781" s="68"/>
      <c r="AU781" s="68"/>
      <c r="AV781" s="68"/>
      <c r="AW781" s="68"/>
    </row>
    <row r="782" spans="1:49" ht="14.25" customHeight="1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68"/>
      <c r="AI782" s="68"/>
      <c r="AJ782" s="68"/>
      <c r="AK782" s="68"/>
      <c r="AL782" s="68"/>
      <c r="AM782" s="68"/>
      <c r="AN782" s="68"/>
      <c r="AO782" s="68"/>
      <c r="AP782" s="68"/>
      <c r="AQ782" s="68"/>
      <c r="AR782" s="68"/>
      <c r="AS782" s="68"/>
      <c r="AT782" s="68"/>
      <c r="AU782" s="68"/>
      <c r="AV782" s="68"/>
      <c r="AW782" s="68"/>
    </row>
    <row r="783" spans="1:49" ht="14.25" customHeight="1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  <c r="AI783" s="68"/>
      <c r="AJ783" s="68"/>
      <c r="AK783" s="68"/>
      <c r="AL783" s="68"/>
      <c r="AM783" s="68"/>
      <c r="AN783" s="68"/>
      <c r="AO783" s="68"/>
      <c r="AP783" s="68"/>
      <c r="AQ783" s="68"/>
      <c r="AR783" s="68"/>
      <c r="AS783" s="68"/>
      <c r="AT783" s="68"/>
      <c r="AU783" s="68"/>
      <c r="AV783" s="68"/>
      <c r="AW783" s="68"/>
    </row>
    <row r="784" spans="1:49" ht="14.25" customHeight="1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68"/>
      <c r="AI784" s="68"/>
      <c r="AJ784" s="68"/>
      <c r="AK784" s="68"/>
      <c r="AL784" s="68"/>
      <c r="AM784" s="68"/>
      <c r="AN784" s="68"/>
      <c r="AO784" s="68"/>
      <c r="AP784" s="68"/>
      <c r="AQ784" s="68"/>
      <c r="AR784" s="68"/>
      <c r="AS784" s="68"/>
      <c r="AT784" s="68"/>
      <c r="AU784" s="68"/>
      <c r="AV784" s="68"/>
      <c r="AW784" s="68"/>
    </row>
    <row r="785" spans="1:49" ht="14.25" customHeight="1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  <c r="AF785" s="68"/>
      <c r="AG785" s="68"/>
      <c r="AH785" s="68"/>
      <c r="AI785" s="68"/>
      <c r="AJ785" s="68"/>
      <c r="AK785" s="68"/>
      <c r="AL785" s="68"/>
      <c r="AM785" s="68"/>
      <c r="AN785" s="68"/>
      <c r="AO785" s="68"/>
      <c r="AP785" s="68"/>
      <c r="AQ785" s="68"/>
      <c r="AR785" s="68"/>
      <c r="AS785" s="68"/>
      <c r="AT785" s="68"/>
      <c r="AU785" s="68"/>
      <c r="AV785" s="68"/>
      <c r="AW785" s="68"/>
    </row>
    <row r="786" spans="1:49" ht="14.25" customHeight="1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68"/>
      <c r="AI786" s="68"/>
      <c r="AJ786" s="68"/>
      <c r="AK786" s="68"/>
      <c r="AL786" s="68"/>
      <c r="AM786" s="68"/>
      <c r="AN786" s="68"/>
      <c r="AO786" s="68"/>
      <c r="AP786" s="68"/>
      <c r="AQ786" s="68"/>
      <c r="AR786" s="68"/>
      <c r="AS786" s="68"/>
      <c r="AT786" s="68"/>
      <c r="AU786" s="68"/>
      <c r="AV786" s="68"/>
      <c r="AW786" s="68"/>
    </row>
    <row r="787" spans="1:49" ht="14.25" customHeight="1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68"/>
      <c r="AI787" s="68"/>
      <c r="AJ787" s="68"/>
      <c r="AK787" s="68"/>
      <c r="AL787" s="68"/>
      <c r="AM787" s="68"/>
      <c r="AN787" s="68"/>
      <c r="AO787" s="68"/>
      <c r="AP787" s="68"/>
      <c r="AQ787" s="68"/>
      <c r="AR787" s="68"/>
      <c r="AS787" s="68"/>
      <c r="AT787" s="68"/>
      <c r="AU787" s="68"/>
      <c r="AV787" s="68"/>
      <c r="AW787" s="68"/>
    </row>
    <row r="788" spans="1:49" ht="14.25" customHeight="1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68"/>
      <c r="AI788" s="68"/>
      <c r="AJ788" s="68"/>
      <c r="AK788" s="68"/>
      <c r="AL788" s="68"/>
      <c r="AM788" s="68"/>
      <c r="AN788" s="68"/>
      <c r="AO788" s="68"/>
      <c r="AP788" s="68"/>
      <c r="AQ788" s="68"/>
      <c r="AR788" s="68"/>
      <c r="AS788" s="68"/>
      <c r="AT788" s="68"/>
      <c r="AU788" s="68"/>
      <c r="AV788" s="68"/>
      <c r="AW788" s="68"/>
    </row>
    <row r="789" spans="1:49" ht="14.25" customHeight="1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  <c r="AF789" s="68"/>
      <c r="AG789" s="68"/>
      <c r="AH789" s="68"/>
      <c r="AI789" s="68"/>
      <c r="AJ789" s="68"/>
      <c r="AK789" s="68"/>
      <c r="AL789" s="68"/>
      <c r="AM789" s="68"/>
      <c r="AN789" s="68"/>
      <c r="AO789" s="68"/>
      <c r="AP789" s="68"/>
      <c r="AQ789" s="68"/>
      <c r="AR789" s="68"/>
      <c r="AS789" s="68"/>
      <c r="AT789" s="68"/>
      <c r="AU789" s="68"/>
      <c r="AV789" s="68"/>
      <c r="AW789" s="68"/>
    </row>
    <row r="790" spans="1:49" ht="14.25" customHeight="1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  <c r="AF790" s="68"/>
      <c r="AG790" s="68"/>
      <c r="AH790" s="68"/>
      <c r="AI790" s="68"/>
      <c r="AJ790" s="68"/>
      <c r="AK790" s="68"/>
      <c r="AL790" s="68"/>
      <c r="AM790" s="68"/>
      <c r="AN790" s="68"/>
      <c r="AO790" s="68"/>
      <c r="AP790" s="68"/>
      <c r="AQ790" s="68"/>
      <c r="AR790" s="68"/>
      <c r="AS790" s="68"/>
      <c r="AT790" s="68"/>
      <c r="AU790" s="68"/>
      <c r="AV790" s="68"/>
      <c r="AW790" s="68"/>
    </row>
    <row r="791" spans="1:49" ht="14.25" customHeight="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68"/>
      <c r="AI791" s="68"/>
      <c r="AJ791" s="68"/>
      <c r="AK791" s="68"/>
      <c r="AL791" s="68"/>
      <c r="AM791" s="68"/>
      <c r="AN791" s="68"/>
      <c r="AO791" s="68"/>
      <c r="AP791" s="68"/>
      <c r="AQ791" s="68"/>
      <c r="AR791" s="68"/>
      <c r="AS791" s="68"/>
      <c r="AT791" s="68"/>
      <c r="AU791" s="68"/>
      <c r="AV791" s="68"/>
      <c r="AW791" s="68"/>
    </row>
    <row r="792" spans="1:49" ht="14.25" customHeight="1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68"/>
      <c r="AI792" s="68"/>
      <c r="AJ792" s="68"/>
      <c r="AK792" s="68"/>
      <c r="AL792" s="68"/>
      <c r="AM792" s="68"/>
      <c r="AN792" s="68"/>
      <c r="AO792" s="68"/>
      <c r="AP792" s="68"/>
      <c r="AQ792" s="68"/>
      <c r="AR792" s="68"/>
      <c r="AS792" s="68"/>
      <c r="AT792" s="68"/>
      <c r="AU792" s="68"/>
      <c r="AV792" s="68"/>
      <c r="AW792" s="68"/>
    </row>
    <row r="793" spans="1:49" ht="14.25" customHeight="1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  <c r="AF793" s="68"/>
      <c r="AG793" s="68"/>
      <c r="AH793" s="68"/>
      <c r="AI793" s="68"/>
      <c r="AJ793" s="68"/>
      <c r="AK793" s="68"/>
      <c r="AL793" s="68"/>
      <c r="AM793" s="68"/>
      <c r="AN793" s="68"/>
      <c r="AO793" s="68"/>
      <c r="AP793" s="68"/>
      <c r="AQ793" s="68"/>
      <c r="AR793" s="68"/>
      <c r="AS793" s="68"/>
      <c r="AT793" s="68"/>
      <c r="AU793" s="68"/>
      <c r="AV793" s="68"/>
      <c r="AW793" s="68"/>
    </row>
    <row r="794" spans="1:49" ht="14.25" customHeight="1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68"/>
      <c r="AI794" s="68"/>
      <c r="AJ794" s="68"/>
      <c r="AK794" s="68"/>
      <c r="AL794" s="68"/>
      <c r="AM794" s="68"/>
      <c r="AN794" s="68"/>
      <c r="AO794" s="68"/>
      <c r="AP794" s="68"/>
      <c r="AQ794" s="68"/>
      <c r="AR794" s="68"/>
      <c r="AS794" s="68"/>
      <c r="AT794" s="68"/>
      <c r="AU794" s="68"/>
      <c r="AV794" s="68"/>
      <c r="AW794" s="68"/>
    </row>
    <row r="795" spans="1:49" ht="14.25" customHeight="1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68"/>
      <c r="AI795" s="68"/>
      <c r="AJ795" s="68"/>
      <c r="AK795" s="68"/>
      <c r="AL795" s="68"/>
      <c r="AM795" s="68"/>
      <c r="AN795" s="68"/>
      <c r="AO795" s="68"/>
      <c r="AP795" s="68"/>
      <c r="AQ795" s="68"/>
      <c r="AR795" s="68"/>
      <c r="AS795" s="68"/>
      <c r="AT795" s="68"/>
      <c r="AU795" s="68"/>
      <c r="AV795" s="68"/>
      <c r="AW795" s="68"/>
    </row>
    <row r="796" spans="1:49" ht="14.25" customHeight="1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68"/>
      <c r="AI796" s="68"/>
      <c r="AJ796" s="68"/>
      <c r="AK796" s="68"/>
      <c r="AL796" s="68"/>
      <c r="AM796" s="68"/>
      <c r="AN796" s="68"/>
      <c r="AO796" s="68"/>
      <c r="AP796" s="68"/>
      <c r="AQ796" s="68"/>
      <c r="AR796" s="68"/>
      <c r="AS796" s="68"/>
      <c r="AT796" s="68"/>
      <c r="AU796" s="68"/>
      <c r="AV796" s="68"/>
      <c r="AW796" s="68"/>
    </row>
    <row r="797" spans="1:49" ht="14.25" customHeight="1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  <c r="AF797" s="68"/>
      <c r="AG797" s="68"/>
      <c r="AH797" s="68"/>
      <c r="AI797" s="68"/>
      <c r="AJ797" s="68"/>
      <c r="AK797" s="68"/>
      <c r="AL797" s="68"/>
      <c r="AM797" s="68"/>
      <c r="AN797" s="68"/>
      <c r="AO797" s="68"/>
      <c r="AP797" s="68"/>
      <c r="AQ797" s="68"/>
      <c r="AR797" s="68"/>
      <c r="AS797" s="68"/>
      <c r="AT797" s="68"/>
      <c r="AU797" s="68"/>
      <c r="AV797" s="68"/>
      <c r="AW797" s="68"/>
    </row>
    <row r="798" spans="1:49" ht="14.25" customHeight="1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68"/>
      <c r="AI798" s="68"/>
      <c r="AJ798" s="68"/>
      <c r="AK798" s="68"/>
      <c r="AL798" s="68"/>
      <c r="AM798" s="68"/>
      <c r="AN798" s="68"/>
      <c r="AO798" s="68"/>
      <c r="AP798" s="68"/>
      <c r="AQ798" s="68"/>
      <c r="AR798" s="68"/>
      <c r="AS798" s="68"/>
      <c r="AT798" s="68"/>
      <c r="AU798" s="68"/>
      <c r="AV798" s="68"/>
      <c r="AW798" s="68"/>
    </row>
    <row r="799" spans="1:49" ht="14.25" customHeight="1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68"/>
      <c r="AI799" s="68"/>
      <c r="AJ799" s="68"/>
      <c r="AK799" s="68"/>
      <c r="AL799" s="68"/>
      <c r="AM799" s="68"/>
      <c r="AN799" s="68"/>
      <c r="AO799" s="68"/>
      <c r="AP799" s="68"/>
      <c r="AQ799" s="68"/>
      <c r="AR799" s="68"/>
      <c r="AS799" s="68"/>
      <c r="AT799" s="68"/>
      <c r="AU799" s="68"/>
      <c r="AV799" s="68"/>
      <c r="AW799" s="68"/>
    </row>
    <row r="800" spans="1:49" ht="14.25" customHeight="1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68"/>
      <c r="AI800" s="68"/>
      <c r="AJ800" s="68"/>
      <c r="AK800" s="68"/>
      <c r="AL800" s="68"/>
      <c r="AM800" s="68"/>
      <c r="AN800" s="68"/>
      <c r="AO800" s="68"/>
      <c r="AP800" s="68"/>
      <c r="AQ800" s="68"/>
      <c r="AR800" s="68"/>
      <c r="AS800" s="68"/>
      <c r="AT800" s="68"/>
      <c r="AU800" s="68"/>
      <c r="AV800" s="68"/>
      <c r="AW800" s="68"/>
    </row>
    <row r="801" spans="1:49" ht="14.25" customHeight="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68"/>
      <c r="AI801" s="68"/>
      <c r="AJ801" s="68"/>
      <c r="AK801" s="68"/>
      <c r="AL801" s="68"/>
      <c r="AM801" s="68"/>
      <c r="AN801" s="68"/>
      <c r="AO801" s="68"/>
      <c r="AP801" s="68"/>
      <c r="AQ801" s="68"/>
      <c r="AR801" s="68"/>
      <c r="AS801" s="68"/>
      <c r="AT801" s="68"/>
      <c r="AU801" s="68"/>
      <c r="AV801" s="68"/>
      <c r="AW801" s="68"/>
    </row>
    <row r="802" spans="1:49" ht="14.25" customHeight="1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  <c r="AF802" s="68"/>
      <c r="AG802" s="68"/>
      <c r="AH802" s="68"/>
      <c r="AI802" s="68"/>
      <c r="AJ802" s="68"/>
      <c r="AK802" s="68"/>
      <c r="AL802" s="68"/>
      <c r="AM802" s="68"/>
      <c r="AN802" s="68"/>
      <c r="AO802" s="68"/>
      <c r="AP802" s="68"/>
      <c r="AQ802" s="68"/>
      <c r="AR802" s="68"/>
      <c r="AS802" s="68"/>
      <c r="AT802" s="68"/>
      <c r="AU802" s="68"/>
      <c r="AV802" s="68"/>
      <c r="AW802" s="68"/>
    </row>
    <row r="803" spans="1:49" ht="14.25" customHeight="1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  <c r="AF803" s="68"/>
      <c r="AG803" s="68"/>
      <c r="AH803" s="68"/>
      <c r="AI803" s="68"/>
      <c r="AJ803" s="68"/>
      <c r="AK803" s="68"/>
      <c r="AL803" s="68"/>
      <c r="AM803" s="68"/>
      <c r="AN803" s="68"/>
      <c r="AO803" s="68"/>
      <c r="AP803" s="68"/>
      <c r="AQ803" s="68"/>
      <c r="AR803" s="68"/>
      <c r="AS803" s="68"/>
      <c r="AT803" s="68"/>
      <c r="AU803" s="68"/>
      <c r="AV803" s="68"/>
      <c r="AW803" s="68"/>
    </row>
    <row r="804" spans="1:49" ht="14.25" customHeight="1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  <c r="AF804" s="68"/>
      <c r="AG804" s="68"/>
      <c r="AH804" s="68"/>
      <c r="AI804" s="68"/>
      <c r="AJ804" s="68"/>
      <c r="AK804" s="68"/>
      <c r="AL804" s="68"/>
      <c r="AM804" s="68"/>
      <c r="AN804" s="68"/>
      <c r="AO804" s="68"/>
      <c r="AP804" s="68"/>
      <c r="AQ804" s="68"/>
      <c r="AR804" s="68"/>
      <c r="AS804" s="68"/>
      <c r="AT804" s="68"/>
      <c r="AU804" s="68"/>
      <c r="AV804" s="68"/>
      <c r="AW804" s="68"/>
    </row>
    <row r="805" spans="1:49" ht="14.25" customHeight="1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  <c r="AF805" s="68"/>
      <c r="AG805" s="68"/>
      <c r="AH805" s="68"/>
      <c r="AI805" s="68"/>
      <c r="AJ805" s="68"/>
      <c r="AK805" s="68"/>
      <c r="AL805" s="68"/>
      <c r="AM805" s="68"/>
      <c r="AN805" s="68"/>
      <c r="AO805" s="68"/>
      <c r="AP805" s="68"/>
      <c r="AQ805" s="68"/>
      <c r="AR805" s="68"/>
      <c r="AS805" s="68"/>
      <c r="AT805" s="68"/>
      <c r="AU805" s="68"/>
      <c r="AV805" s="68"/>
      <c r="AW805" s="68"/>
    </row>
    <row r="806" spans="1:49" ht="14.25" customHeight="1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68"/>
      <c r="AI806" s="68"/>
      <c r="AJ806" s="68"/>
      <c r="AK806" s="68"/>
      <c r="AL806" s="68"/>
      <c r="AM806" s="68"/>
      <c r="AN806" s="68"/>
      <c r="AO806" s="68"/>
      <c r="AP806" s="68"/>
      <c r="AQ806" s="68"/>
      <c r="AR806" s="68"/>
      <c r="AS806" s="68"/>
      <c r="AT806" s="68"/>
      <c r="AU806" s="68"/>
      <c r="AV806" s="68"/>
      <c r="AW806" s="68"/>
    </row>
    <row r="807" spans="1:49" ht="14.25" customHeight="1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  <c r="AF807" s="68"/>
      <c r="AG807" s="68"/>
      <c r="AH807" s="68"/>
      <c r="AI807" s="68"/>
      <c r="AJ807" s="68"/>
      <c r="AK807" s="68"/>
      <c r="AL807" s="68"/>
      <c r="AM807" s="68"/>
      <c r="AN807" s="68"/>
      <c r="AO807" s="68"/>
      <c r="AP807" s="68"/>
      <c r="AQ807" s="68"/>
      <c r="AR807" s="68"/>
      <c r="AS807" s="68"/>
      <c r="AT807" s="68"/>
      <c r="AU807" s="68"/>
      <c r="AV807" s="68"/>
      <c r="AW807" s="68"/>
    </row>
    <row r="808" spans="1:49" ht="14.25" customHeight="1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68"/>
      <c r="AI808" s="68"/>
      <c r="AJ808" s="68"/>
      <c r="AK808" s="68"/>
      <c r="AL808" s="68"/>
      <c r="AM808" s="68"/>
      <c r="AN808" s="68"/>
      <c r="AO808" s="68"/>
      <c r="AP808" s="68"/>
      <c r="AQ808" s="68"/>
      <c r="AR808" s="68"/>
      <c r="AS808" s="68"/>
      <c r="AT808" s="68"/>
      <c r="AU808" s="68"/>
      <c r="AV808" s="68"/>
      <c r="AW808" s="68"/>
    </row>
    <row r="809" spans="1:49" ht="14.25" customHeight="1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  <c r="AF809" s="68"/>
      <c r="AG809" s="68"/>
      <c r="AH809" s="68"/>
      <c r="AI809" s="68"/>
      <c r="AJ809" s="68"/>
      <c r="AK809" s="68"/>
      <c r="AL809" s="68"/>
      <c r="AM809" s="68"/>
      <c r="AN809" s="68"/>
      <c r="AO809" s="68"/>
      <c r="AP809" s="68"/>
      <c r="AQ809" s="68"/>
      <c r="AR809" s="68"/>
      <c r="AS809" s="68"/>
      <c r="AT809" s="68"/>
      <c r="AU809" s="68"/>
      <c r="AV809" s="68"/>
      <c r="AW809" s="68"/>
    </row>
    <row r="810" spans="1:49" ht="14.25" customHeight="1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68"/>
      <c r="AI810" s="68"/>
      <c r="AJ810" s="68"/>
      <c r="AK810" s="68"/>
      <c r="AL810" s="68"/>
      <c r="AM810" s="68"/>
      <c r="AN810" s="68"/>
      <c r="AO810" s="68"/>
      <c r="AP810" s="68"/>
      <c r="AQ810" s="68"/>
      <c r="AR810" s="68"/>
      <c r="AS810" s="68"/>
      <c r="AT810" s="68"/>
      <c r="AU810" s="68"/>
      <c r="AV810" s="68"/>
      <c r="AW810" s="68"/>
    </row>
    <row r="811" spans="1:49" ht="14.25" customHeight="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68"/>
      <c r="AI811" s="68"/>
      <c r="AJ811" s="68"/>
      <c r="AK811" s="68"/>
      <c r="AL811" s="68"/>
      <c r="AM811" s="68"/>
      <c r="AN811" s="68"/>
      <c r="AO811" s="68"/>
      <c r="AP811" s="68"/>
      <c r="AQ811" s="68"/>
      <c r="AR811" s="68"/>
      <c r="AS811" s="68"/>
      <c r="AT811" s="68"/>
      <c r="AU811" s="68"/>
      <c r="AV811" s="68"/>
      <c r="AW811" s="68"/>
    </row>
    <row r="812" spans="1:49" ht="14.25" customHeight="1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68"/>
      <c r="AI812" s="68"/>
      <c r="AJ812" s="68"/>
      <c r="AK812" s="68"/>
      <c r="AL812" s="68"/>
      <c r="AM812" s="68"/>
      <c r="AN812" s="68"/>
      <c r="AO812" s="68"/>
      <c r="AP812" s="68"/>
      <c r="AQ812" s="68"/>
      <c r="AR812" s="68"/>
      <c r="AS812" s="68"/>
      <c r="AT812" s="68"/>
      <c r="AU812" s="68"/>
      <c r="AV812" s="68"/>
      <c r="AW812" s="68"/>
    </row>
    <row r="813" spans="1:49" ht="14.25" customHeight="1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68"/>
      <c r="AI813" s="68"/>
      <c r="AJ813" s="68"/>
      <c r="AK813" s="68"/>
      <c r="AL813" s="68"/>
      <c r="AM813" s="68"/>
      <c r="AN813" s="68"/>
      <c r="AO813" s="68"/>
      <c r="AP813" s="68"/>
      <c r="AQ813" s="68"/>
      <c r="AR813" s="68"/>
      <c r="AS813" s="68"/>
      <c r="AT813" s="68"/>
      <c r="AU813" s="68"/>
      <c r="AV813" s="68"/>
      <c r="AW813" s="68"/>
    </row>
    <row r="814" spans="1:49" ht="14.25" customHeight="1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68"/>
      <c r="AI814" s="68"/>
      <c r="AJ814" s="68"/>
      <c r="AK814" s="68"/>
      <c r="AL814" s="68"/>
      <c r="AM814" s="68"/>
      <c r="AN814" s="68"/>
      <c r="AO814" s="68"/>
      <c r="AP814" s="68"/>
      <c r="AQ814" s="68"/>
      <c r="AR814" s="68"/>
      <c r="AS814" s="68"/>
      <c r="AT814" s="68"/>
      <c r="AU814" s="68"/>
      <c r="AV814" s="68"/>
      <c r="AW814" s="68"/>
    </row>
    <row r="815" spans="1:49" ht="14.25" customHeight="1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68"/>
      <c r="AI815" s="68"/>
      <c r="AJ815" s="68"/>
      <c r="AK815" s="68"/>
      <c r="AL815" s="68"/>
      <c r="AM815" s="68"/>
      <c r="AN815" s="68"/>
      <c r="AO815" s="68"/>
      <c r="AP815" s="68"/>
      <c r="AQ815" s="68"/>
      <c r="AR815" s="68"/>
      <c r="AS815" s="68"/>
      <c r="AT815" s="68"/>
      <c r="AU815" s="68"/>
      <c r="AV815" s="68"/>
      <c r="AW815" s="68"/>
    </row>
    <row r="816" spans="1:49" ht="14.25" customHeight="1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  <c r="AF816" s="68"/>
      <c r="AG816" s="68"/>
      <c r="AH816" s="68"/>
      <c r="AI816" s="68"/>
      <c r="AJ816" s="68"/>
      <c r="AK816" s="68"/>
      <c r="AL816" s="68"/>
      <c r="AM816" s="68"/>
      <c r="AN816" s="68"/>
      <c r="AO816" s="68"/>
      <c r="AP816" s="68"/>
      <c r="AQ816" s="68"/>
      <c r="AR816" s="68"/>
      <c r="AS816" s="68"/>
      <c r="AT816" s="68"/>
      <c r="AU816" s="68"/>
      <c r="AV816" s="68"/>
      <c r="AW816" s="68"/>
    </row>
    <row r="817" spans="1:49" ht="14.25" customHeight="1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  <c r="AF817" s="68"/>
      <c r="AG817" s="68"/>
      <c r="AH817" s="68"/>
      <c r="AI817" s="68"/>
      <c r="AJ817" s="68"/>
      <c r="AK817" s="68"/>
      <c r="AL817" s="68"/>
      <c r="AM817" s="68"/>
      <c r="AN817" s="68"/>
      <c r="AO817" s="68"/>
      <c r="AP817" s="68"/>
      <c r="AQ817" s="68"/>
      <c r="AR817" s="68"/>
      <c r="AS817" s="68"/>
      <c r="AT817" s="68"/>
      <c r="AU817" s="68"/>
      <c r="AV817" s="68"/>
      <c r="AW817" s="68"/>
    </row>
    <row r="818" spans="1:49" ht="14.25" customHeight="1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  <c r="AF818" s="68"/>
      <c r="AG818" s="68"/>
      <c r="AH818" s="68"/>
      <c r="AI818" s="68"/>
      <c r="AJ818" s="68"/>
      <c r="AK818" s="68"/>
      <c r="AL818" s="68"/>
      <c r="AM818" s="68"/>
      <c r="AN818" s="68"/>
      <c r="AO818" s="68"/>
      <c r="AP818" s="68"/>
      <c r="AQ818" s="68"/>
      <c r="AR818" s="68"/>
      <c r="AS818" s="68"/>
      <c r="AT818" s="68"/>
      <c r="AU818" s="68"/>
      <c r="AV818" s="68"/>
      <c r="AW818" s="68"/>
    </row>
    <row r="819" spans="1:49" ht="14.25" customHeight="1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  <c r="AF819" s="68"/>
      <c r="AG819" s="68"/>
      <c r="AH819" s="68"/>
      <c r="AI819" s="68"/>
      <c r="AJ819" s="68"/>
      <c r="AK819" s="68"/>
      <c r="AL819" s="68"/>
      <c r="AM819" s="68"/>
      <c r="AN819" s="68"/>
      <c r="AO819" s="68"/>
      <c r="AP819" s="68"/>
      <c r="AQ819" s="68"/>
      <c r="AR819" s="68"/>
      <c r="AS819" s="68"/>
      <c r="AT819" s="68"/>
      <c r="AU819" s="68"/>
      <c r="AV819" s="68"/>
      <c r="AW819" s="68"/>
    </row>
    <row r="820" spans="1:49" ht="14.25" customHeight="1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  <c r="AE820" s="68"/>
      <c r="AF820" s="68"/>
      <c r="AG820" s="68"/>
      <c r="AH820" s="68"/>
      <c r="AI820" s="68"/>
      <c r="AJ820" s="68"/>
      <c r="AK820" s="68"/>
      <c r="AL820" s="68"/>
      <c r="AM820" s="68"/>
      <c r="AN820" s="68"/>
      <c r="AO820" s="68"/>
      <c r="AP820" s="68"/>
      <c r="AQ820" s="68"/>
      <c r="AR820" s="68"/>
      <c r="AS820" s="68"/>
      <c r="AT820" s="68"/>
      <c r="AU820" s="68"/>
      <c r="AV820" s="68"/>
      <c r="AW820" s="68"/>
    </row>
    <row r="821" spans="1:49" ht="14.25" customHeight="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  <c r="AE821" s="68"/>
      <c r="AF821" s="68"/>
      <c r="AG821" s="68"/>
      <c r="AH821" s="68"/>
      <c r="AI821" s="68"/>
      <c r="AJ821" s="68"/>
      <c r="AK821" s="68"/>
      <c r="AL821" s="68"/>
      <c r="AM821" s="68"/>
      <c r="AN821" s="68"/>
      <c r="AO821" s="68"/>
      <c r="AP821" s="68"/>
      <c r="AQ821" s="68"/>
      <c r="AR821" s="68"/>
      <c r="AS821" s="68"/>
      <c r="AT821" s="68"/>
      <c r="AU821" s="68"/>
      <c r="AV821" s="68"/>
      <c r="AW821" s="68"/>
    </row>
    <row r="822" spans="1:49" ht="14.25" customHeight="1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  <c r="AE822" s="68"/>
      <c r="AF822" s="68"/>
      <c r="AG822" s="68"/>
      <c r="AH822" s="68"/>
      <c r="AI822" s="68"/>
      <c r="AJ822" s="68"/>
      <c r="AK822" s="68"/>
      <c r="AL822" s="68"/>
      <c r="AM822" s="68"/>
      <c r="AN822" s="68"/>
      <c r="AO822" s="68"/>
      <c r="AP822" s="68"/>
      <c r="AQ822" s="68"/>
      <c r="AR822" s="68"/>
      <c r="AS822" s="68"/>
      <c r="AT822" s="68"/>
      <c r="AU822" s="68"/>
      <c r="AV822" s="68"/>
      <c r="AW822" s="68"/>
    </row>
    <row r="823" spans="1:49" ht="14.25" customHeight="1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  <c r="AE823" s="68"/>
      <c r="AF823" s="68"/>
      <c r="AG823" s="68"/>
      <c r="AH823" s="68"/>
      <c r="AI823" s="68"/>
      <c r="AJ823" s="68"/>
      <c r="AK823" s="68"/>
      <c r="AL823" s="68"/>
      <c r="AM823" s="68"/>
      <c r="AN823" s="68"/>
      <c r="AO823" s="68"/>
      <c r="AP823" s="68"/>
      <c r="AQ823" s="68"/>
      <c r="AR823" s="68"/>
      <c r="AS823" s="68"/>
      <c r="AT823" s="68"/>
      <c r="AU823" s="68"/>
      <c r="AV823" s="68"/>
      <c r="AW823" s="68"/>
    </row>
    <row r="824" spans="1:49" ht="14.25" customHeight="1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  <c r="AE824" s="68"/>
      <c r="AF824" s="68"/>
      <c r="AG824" s="68"/>
      <c r="AH824" s="68"/>
      <c r="AI824" s="68"/>
      <c r="AJ824" s="68"/>
      <c r="AK824" s="68"/>
      <c r="AL824" s="68"/>
      <c r="AM824" s="68"/>
      <c r="AN824" s="68"/>
      <c r="AO824" s="68"/>
      <c r="AP824" s="68"/>
      <c r="AQ824" s="68"/>
      <c r="AR824" s="68"/>
      <c r="AS824" s="68"/>
      <c r="AT824" s="68"/>
      <c r="AU824" s="68"/>
      <c r="AV824" s="68"/>
      <c r="AW824" s="68"/>
    </row>
    <row r="825" spans="1:49" ht="14.25" customHeight="1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  <c r="AE825" s="68"/>
      <c r="AF825" s="68"/>
      <c r="AG825" s="68"/>
      <c r="AH825" s="68"/>
      <c r="AI825" s="68"/>
      <c r="AJ825" s="68"/>
      <c r="AK825" s="68"/>
      <c r="AL825" s="68"/>
      <c r="AM825" s="68"/>
      <c r="AN825" s="68"/>
      <c r="AO825" s="68"/>
      <c r="AP825" s="68"/>
      <c r="AQ825" s="68"/>
      <c r="AR825" s="68"/>
      <c r="AS825" s="68"/>
      <c r="AT825" s="68"/>
      <c r="AU825" s="68"/>
      <c r="AV825" s="68"/>
      <c r="AW825" s="68"/>
    </row>
    <row r="826" spans="1:49" ht="14.25" customHeight="1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  <c r="AF826" s="68"/>
      <c r="AG826" s="68"/>
      <c r="AH826" s="68"/>
      <c r="AI826" s="68"/>
      <c r="AJ826" s="68"/>
      <c r="AK826" s="68"/>
      <c r="AL826" s="68"/>
      <c r="AM826" s="68"/>
      <c r="AN826" s="68"/>
      <c r="AO826" s="68"/>
      <c r="AP826" s="68"/>
      <c r="AQ826" s="68"/>
      <c r="AR826" s="68"/>
      <c r="AS826" s="68"/>
      <c r="AT826" s="68"/>
      <c r="AU826" s="68"/>
      <c r="AV826" s="68"/>
      <c r="AW826" s="68"/>
    </row>
    <row r="827" spans="1:49" ht="14.25" customHeight="1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  <c r="AE827" s="68"/>
      <c r="AF827" s="68"/>
      <c r="AG827" s="68"/>
      <c r="AH827" s="68"/>
      <c r="AI827" s="68"/>
      <c r="AJ827" s="68"/>
      <c r="AK827" s="68"/>
      <c r="AL827" s="68"/>
      <c r="AM827" s="68"/>
      <c r="AN827" s="68"/>
      <c r="AO827" s="68"/>
      <c r="AP827" s="68"/>
      <c r="AQ827" s="68"/>
      <c r="AR827" s="68"/>
      <c r="AS827" s="68"/>
      <c r="AT827" s="68"/>
      <c r="AU827" s="68"/>
      <c r="AV827" s="68"/>
      <c r="AW827" s="68"/>
    </row>
    <row r="828" spans="1:49" ht="14.25" customHeight="1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  <c r="AE828" s="68"/>
      <c r="AF828" s="68"/>
      <c r="AG828" s="68"/>
      <c r="AH828" s="68"/>
      <c r="AI828" s="68"/>
      <c r="AJ828" s="68"/>
      <c r="AK828" s="68"/>
      <c r="AL828" s="68"/>
      <c r="AM828" s="68"/>
      <c r="AN828" s="68"/>
      <c r="AO828" s="68"/>
      <c r="AP828" s="68"/>
      <c r="AQ828" s="68"/>
      <c r="AR828" s="68"/>
      <c r="AS828" s="68"/>
      <c r="AT828" s="68"/>
      <c r="AU828" s="68"/>
      <c r="AV828" s="68"/>
      <c r="AW828" s="68"/>
    </row>
    <row r="829" spans="1:49" ht="14.25" customHeight="1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  <c r="AE829" s="68"/>
      <c r="AF829" s="68"/>
      <c r="AG829" s="68"/>
      <c r="AH829" s="68"/>
      <c r="AI829" s="68"/>
      <c r="AJ829" s="68"/>
      <c r="AK829" s="68"/>
      <c r="AL829" s="68"/>
      <c r="AM829" s="68"/>
      <c r="AN829" s="68"/>
      <c r="AO829" s="68"/>
      <c r="AP829" s="68"/>
      <c r="AQ829" s="68"/>
      <c r="AR829" s="68"/>
      <c r="AS829" s="68"/>
      <c r="AT829" s="68"/>
      <c r="AU829" s="68"/>
      <c r="AV829" s="68"/>
      <c r="AW829" s="68"/>
    </row>
    <row r="830" spans="1:49" ht="14.25" customHeight="1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  <c r="AE830" s="68"/>
      <c r="AF830" s="68"/>
      <c r="AG830" s="68"/>
      <c r="AH830" s="68"/>
      <c r="AI830" s="68"/>
      <c r="AJ830" s="68"/>
      <c r="AK830" s="68"/>
      <c r="AL830" s="68"/>
      <c r="AM830" s="68"/>
      <c r="AN830" s="68"/>
      <c r="AO830" s="68"/>
      <c r="AP830" s="68"/>
      <c r="AQ830" s="68"/>
      <c r="AR830" s="68"/>
      <c r="AS830" s="68"/>
      <c r="AT830" s="68"/>
      <c r="AU830" s="68"/>
      <c r="AV830" s="68"/>
      <c r="AW830" s="68"/>
    </row>
    <row r="831" spans="1:49" ht="14.25" customHeight="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  <c r="AE831" s="68"/>
      <c r="AF831" s="68"/>
      <c r="AG831" s="68"/>
      <c r="AH831" s="68"/>
      <c r="AI831" s="68"/>
      <c r="AJ831" s="68"/>
      <c r="AK831" s="68"/>
      <c r="AL831" s="68"/>
      <c r="AM831" s="68"/>
      <c r="AN831" s="68"/>
      <c r="AO831" s="68"/>
      <c r="AP831" s="68"/>
      <c r="AQ831" s="68"/>
      <c r="AR831" s="68"/>
      <c r="AS831" s="68"/>
      <c r="AT831" s="68"/>
      <c r="AU831" s="68"/>
      <c r="AV831" s="68"/>
      <c r="AW831" s="68"/>
    </row>
    <row r="832" spans="1:49" ht="14.25" customHeight="1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  <c r="AE832" s="68"/>
      <c r="AF832" s="68"/>
      <c r="AG832" s="68"/>
      <c r="AH832" s="68"/>
      <c r="AI832" s="68"/>
      <c r="AJ832" s="68"/>
      <c r="AK832" s="68"/>
      <c r="AL832" s="68"/>
      <c r="AM832" s="68"/>
      <c r="AN832" s="68"/>
      <c r="AO832" s="68"/>
      <c r="AP832" s="68"/>
      <c r="AQ832" s="68"/>
      <c r="AR832" s="68"/>
      <c r="AS832" s="68"/>
      <c r="AT832" s="68"/>
      <c r="AU832" s="68"/>
      <c r="AV832" s="68"/>
      <c r="AW832" s="68"/>
    </row>
    <row r="833" spans="1:49" ht="14.25" customHeight="1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  <c r="AE833" s="68"/>
      <c r="AF833" s="68"/>
      <c r="AG833" s="68"/>
      <c r="AH833" s="68"/>
      <c r="AI833" s="68"/>
      <c r="AJ833" s="68"/>
      <c r="AK833" s="68"/>
      <c r="AL833" s="68"/>
      <c r="AM833" s="68"/>
      <c r="AN833" s="68"/>
      <c r="AO833" s="68"/>
      <c r="AP833" s="68"/>
      <c r="AQ833" s="68"/>
      <c r="AR833" s="68"/>
      <c r="AS833" s="68"/>
      <c r="AT833" s="68"/>
      <c r="AU833" s="68"/>
      <c r="AV833" s="68"/>
      <c r="AW833" s="68"/>
    </row>
    <row r="834" spans="1:49" ht="14.25" customHeight="1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  <c r="AE834" s="68"/>
      <c r="AF834" s="68"/>
      <c r="AG834" s="68"/>
      <c r="AH834" s="68"/>
      <c r="AI834" s="68"/>
      <c r="AJ834" s="68"/>
      <c r="AK834" s="68"/>
      <c r="AL834" s="68"/>
      <c r="AM834" s="68"/>
      <c r="AN834" s="68"/>
      <c r="AO834" s="68"/>
      <c r="AP834" s="68"/>
      <c r="AQ834" s="68"/>
      <c r="AR834" s="68"/>
      <c r="AS834" s="68"/>
      <c r="AT834" s="68"/>
      <c r="AU834" s="68"/>
      <c r="AV834" s="68"/>
      <c r="AW834" s="68"/>
    </row>
    <row r="835" spans="1:49" ht="14.25" customHeight="1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  <c r="AE835" s="68"/>
      <c r="AF835" s="68"/>
      <c r="AG835" s="68"/>
      <c r="AH835" s="68"/>
      <c r="AI835" s="68"/>
      <c r="AJ835" s="68"/>
      <c r="AK835" s="68"/>
      <c r="AL835" s="68"/>
      <c r="AM835" s="68"/>
      <c r="AN835" s="68"/>
      <c r="AO835" s="68"/>
      <c r="AP835" s="68"/>
      <c r="AQ835" s="68"/>
      <c r="AR835" s="68"/>
      <c r="AS835" s="68"/>
      <c r="AT835" s="68"/>
      <c r="AU835" s="68"/>
      <c r="AV835" s="68"/>
      <c r="AW835" s="68"/>
    </row>
    <row r="836" spans="1:49" ht="14.25" customHeight="1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  <c r="AF836" s="68"/>
      <c r="AG836" s="68"/>
      <c r="AH836" s="68"/>
      <c r="AI836" s="68"/>
      <c r="AJ836" s="68"/>
      <c r="AK836" s="68"/>
      <c r="AL836" s="68"/>
      <c r="AM836" s="68"/>
      <c r="AN836" s="68"/>
      <c r="AO836" s="68"/>
      <c r="AP836" s="68"/>
      <c r="AQ836" s="68"/>
      <c r="AR836" s="68"/>
      <c r="AS836" s="68"/>
      <c r="AT836" s="68"/>
      <c r="AU836" s="68"/>
      <c r="AV836" s="68"/>
      <c r="AW836" s="68"/>
    </row>
    <row r="837" spans="1:49" ht="14.25" customHeight="1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  <c r="AF837" s="68"/>
      <c r="AG837" s="68"/>
      <c r="AH837" s="68"/>
      <c r="AI837" s="68"/>
      <c r="AJ837" s="68"/>
      <c r="AK837" s="68"/>
      <c r="AL837" s="68"/>
      <c r="AM837" s="68"/>
      <c r="AN837" s="68"/>
      <c r="AO837" s="68"/>
      <c r="AP837" s="68"/>
      <c r="AQ837" s="68"/>
      <c r="AR837" s="68"/>
      <c r="AS837" s="68"/>
      <c r="AT837" s="68"/>
      <c r="AU837" s="68"/>
      <c r="AV837" s="68"/>
      <c r="AW837" s="68"/>
    </row>
    <row r="838" spans="1:49" ht="14.25" customHeight="1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  <c r="AF838" s="68"/>
      <c r="AG838" s="68"/>
      <c r="AH838" s="68"/>
      <c r="AI838" s="68"/>
      <c r="AJ838" s="68"/>
      <c r="AK838" s="68"/>
      <c r="AL838" s="68"/>
      <c r="AM838" s="68"/>
      <c r="AN838" s="68"/>
      <c r="AO838" s="68"/>
      <c r="AP838" s="68"/>
      <c r="AQ838" s="68"/>
      <c r="AR838" s="68"/>
      <c r="AS838" s="68"/>
      <c r="AT838" s="68"/>
      <c r="AU838" s="68"/>
      <c r="AV838" s="68"/>
      <c r="AW838" s="68"/>
    </row>
    <row r="839" spans="1:49" ht="14.25" customHeight="1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  <c r="AF839" s="68"/>
      <c r="AG839" s="68"/>
      <c r="AH839" s="68"/>
      <c r="AI839" s="68"/>
      <c r="AJ839" s="68"/>
      <c r="AK839" s="68"/>
      <c r="AL839" s="68"/>
      <c r="AM839" s="68"/>
      <c r="AN839" s="68"/>
      <c r="AO839" s="68"/>
      <c r="AP839" s="68"/>
      <c r="AQ839" s="68"/>
      <c r="AR839" s="68"/>
      <c r="AS839" s="68"/>
      <c r="AT839" s="68"/>
      <c r="AU839" s="68"/>
      <c r="AV839" s="68"/>
      <c r="AW839" s="68"/>
    </row>
    <row r="840" spans="1:49" ht="14.25" customHeight="1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  <c r="AF840" s="68"/>
      <c r="AG840" s="68"/>
      <c r="AH840" s="68"/>
      <c r="AI840" s="68"/>
      <c r="AJ840" s="68"/>
      <c r="AK840" s="68"/>
      <c r="AL840" s="68"/>
      <c r="AM840" s="68"/>
      <c r="AN840" s="68"/>
      <c r="AO840" s="68"/>
      <c r="AP840" s="68"/>
      <c r="AQ840" s="68"/>
      <c r="AR840" s="68"/>
      <c r="AS840" s="68"/>
      <c r="AT840" s="68"/>
      <c r="AU840" s="68"/>
      <c r="AV840" s="68"/>
      <c r="AW840" s="68"/>
    </row>
    <row r="841" spans="1:49" ht="14.25" customHeight="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  <c r="AF841" s="68"/>
      <c r="AG841" s="68"/>
      <c r="AH841" s="68"/>
      <c r="AI841" s="68"/>
      <c r="AJ841" s="68"/>
      <c r="AK841" s="68"/>
      <c r="AL841" s="68"/>
      <c r="AM841" s="68"/>
      <c r="AN841" s="68"/>
      <c r="AO841" s="68"/>
      <c r="AP841" s="68"/>
      <c r="AQ841" s="68"/>
      <c r="AR841" s="68"/>
      <c r="AS841" s="68"/>
      <c r="AT841" s="68"/>
      <c r="AU841" s="68"/>
      <c r="AV841" s="68"/>
      <c r="AW841" s="68"/>
    </row>
    <row r="842" spans="1:49" ht="14.25" customHeight="1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  <c r="AF842" s="68"/>
      <c r="AG842" s="68"/>
      <c r="AH842" s="68"/>
      <c r="AI842" s="68"/>
      <c r="AJ842" s="68"/>
      <c r="AK842" s="68"/>
      <c r="AL842" s="68"/>
      <c r="AM842" s="68"/>
      <c r="AN842" s="68"/>
      <c r="AO842" s="68"/>
      <c r="AP842" s="68"/>
      <c r="AQ842" s="68"/>
      <c r="AR842" s="68"/>
      <c r="AS842" s="68"/>
      <c r="AT842" s="68"/>
      <c r="AU842" s="68"/>
      <c r="AV842" s="68"/>
      <c r="AW842" s="68"/>
    </row>
    <row r="843" spans="1:49" ht="14.25" customHeight="1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  <c r="AI843" s="68"/>
      <c r="AJ843" s="68"/>
      <c r="AK843" s="68"/>
      <c r="AL843" s="68"/>
      <c r="AM843" s="68"/>
      <c r="AN843" s="68"/>
      <c r="AO843" s="68"/>
      <c r="AP843" s="68"/>
      <c r="AQ843" s="68"/>
      <c r="AR843" s="68"/>
      <c r="AS843" s="68"/>
      <c r="AT843" s="68"/>
      <c r="AU843" s="68"/>
      <c r="AV843" s="68"/>
      <c r="AW843" s="68"/>
    </row>
    <row r="844" spans="1:49" ht="14.25" customHeight="1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  <c r="AF844" s="68"/>
      <c r="AG844" s="68"/>
      <c r="AH844" s="68"/>
      <c r="AI844" s="68"/>
      <c r="AJ844" s="68"/>
      <c r="AK844" s="68"/>
      <c r="AL844" s="68"/>
      <c r="AM844" s="68"/>
      <c r="AN844" s="68"/>
      <c r="AO844" s="68"/>
      <c r="AP844" s="68"/>
      <c r="AQ844" s="68"/>
      <c r="AR844" s="68"/>
      <c r="AS844" s="68"/>
      <c r="AT844" s="68"/>
      <c r="AU844" s="68"/>
      <c r="AV844" s="68"/>
      <c r="AW844" s="68"/>
    </row>
    <row r="845" spans="1:49" ht="14.25" customHeight="1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  <c r="AF845" s="68"/>
      <c r="AG845" s="68"/>
      <c r="AH845" s="68"/>
      <c r="AI845" s="68"/>
      <c r="AJ845" s="68"/>
      <c r="AK845" s="68"/>
      <c r="AL845" s="68"/>
      <c r="AM845" s="68"/>
      <c r="AN845" s="68"/>
      <c r="AO845" s="68"/>
      <c r="AP845" s="68"/>
      <c r="AQ845" s="68"/>
      <c r="AR845" s="68"/>
      <c r="AS845" s="68"/>
      <c r="AT845" s="68"/>
      <c r="AU845" s="68"/>
      <c r="AV845" s="68"/>
      <c r="AW845" s="68"/>
    </row>
    <row r="846" spans="1:49" ht="14.25" customHeight="1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  <c r="AF846" s="68"/>
      <c r="AG846" s="68"/>
      <c r="AH846" s="68"/>
      <c r="AI846" s="68"/>
      <c r="AJ846" s="68"/>
      <c r="AK846" s="68"/>
      <c r="AL846" s="68"/>
      <c r="AM846" s="68"/>
      <c r="AN846" s="68"/>
      <c r="AO846" s="68"/>
      <c r="AP846" s="68"/>
      <c r="AQ846" s="68"/>
      <c r="AR846" s="68"/>
      <c r="AS846" s="68"/>
      <c r="AT846" s="68"/>
      <c r="AU846" s="68"/>
      <c r="AV846" s="68"/>
      <c r="AW846" s="68"/>
    </row>
    <row r="847" spans="1:49" ht="14.25" customHeight="1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  <c r="AF847" s="68"/>
      <c r="AG847" s="68"/>
      <c r="AH847" s="68"/>
      <c r="AI847" s="68"/>
      <c r="AJ847" s="68"/>
      <c r="AK847" s="68"/>
      <c r="AL847" s="68"/>
      <c r="AM847" s="68"/>
      <c r="AN847" s="68"/>
      <c r="AO847" s="68"/>
      <c r="AP847" s="68"/>
      <c r="AQ847" s="68"/>
      <c r="AR847" s="68"/>
      <c r="AS847" s="68"/>
      <c r="AT847" s="68"/>
      <c r="AU847" s="68"/>
      <c r="AV847" s="68"/>
      <c r="AW847" s="68"/>
    </row>
    <row r="848" spans="1:49" ht="14.25" customHeight="1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68"/>
      <c r="AI848" s="68"/>
      <c r="AJ848" s="68"/>
      <c r="AK848" s="68"/>
      <c r="AL848" s="68"/>
      <c r="AM848" s="68"/>
      <c r="AN848" s="68"/>
      <c r="AO848" s="68"/>
      <c r="AP848" s="68"/>
      <c r="AQ848" s="68"/>
      <c r="AR848" s="68"/>
      <c r="AS848" s="68"/>
      <c r="AT848" s="68"/>
      <c r="AU848" s="68"/>
      <c r="AV848" s="68"/>
      <c r="AW848" s="68"/>
    </row>
    <row r="849" spans="1:49" ht="14.25" customHeight="1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  <c r="AF849" s="68"/>
      <c r="AG849" s="68"/>
      <c r="AH849" s="68"/>
      <c r="AI849" s="68"/>
      <c r="AJ849" s="68"/>
      <c r="AK849" s="68"/>
      <c r="AL849" s="68"/>
      <c r="AM849" s="68"/>
      <c r="AN849" s="68"/>
      <c r="AO849" s="68"/>
      <c r="AP849" s="68"/>
      <c r="AQ849" s="68"/>
      <c r="AR849" s="68"/>
      <c r="AS849" s="68"/>
      <c r="AT849" s="68"/>
      <c r="AU849" s="68"/>
      <c r="AV849" s="68"/>
      <c r="AW849" s="68"/>
    </row>
    <row r="850" spans="1:49" ht="14.25" customHeight="1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  <c r="AF850" s="68"/>
      <c r="AG850" s="68"/>
      <c r="AH850" s="68"/>
      <c r="AI850" s="68"/>
      <c r="AJ850" s="68"/>
      <c r="AK850" s="68"/>
      <c r="AL850" s="68"/>
      <c r="AM850" s="68"/>
      <c r="AN850" s="68"/>
      <c r="AO850" s="68"/>
      <c r="AP850" s="68"/>
      <c r="AQ850" s="68"/>
      <c r="AR850" s="68"/>
      <c r="AS850" s="68"/>
      <c r="AT850" s="68"/>
      <c r="AU850" s="68"/>
      <c r="AV850" s="68"/>
      <c r="AW850" s="68"/>
    </row>
    <row r="851" spans="1:49" ht="14.25" customHeight="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  <c r="AF851" s="68"/>
      <c r="AG851" s="68"/>
      <c r="AH851" s="68"/>
      <c r="AI851" s="68"/>
      <c r="AJ851" s="68"/>
      <c r="AK851" s="68"/>
      <c r="AL851" s="68"/>
      <c r="AM851" s="68"/>
      <c r="AN851" s="68"/>
      <c r="AO851" s="68"/>
      <c r="AP851" s="68"/>
      <c r="AQ851" s="68"/>
      <c r="AR851" s="68"/>
      <c r="AS851" s="68"/>
      <c r="AT851" s="68"/>
      <c r="AU851" s="68"/>
      <c r="AV851" s="68"/>
      <c r="AW851" s="68"/>
    </row>
    <row r="852" spans="1:49" ht="14.25" customHeight="1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  <c r="AF852" s="68"/>
      <c r="AG852" s="68"/>
      <c r="AH852" s="68"/>
      <c r="AI852" s="68"/>
      <c r="AJ852" s="68"/>
      <c r="AK852" s="68"/>
      <c r="AL852" s="68"/>
      <c r="AM852" s="68"/>
      <c r="AN852" s="68"/>
      <c r="AO852" s="68"/>
      <c r="AP852" s="68"/>
      <c r="AQ852" s="68"/>
      <c r="AR852" s="68"/>
      <c r="AS852" s="68"/>
      <c r="AT852" s="68"/>
      <c r="AU852" s="68"/>
      <c r="AV852" s="68"/>
      <c r="AW852" s="68"/>
    </row>
    <row r="853" spans="1:49" ht="14.25" customHeight="1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  <c r="AF853" s="68"/>
      <c r="AG853" s="68"/>
      <c r="AH853" s="68"/>
      <c r="AI853" s="68"/>
      <c r="AJ853" s="68"/>
      <c r="AK853" s="68"/>
      <c r="AL853" s="68"/>
      <c r="AM853" s="68"/>
      <c r="AN853" s="68"/>
      <c r="AO853" s="68"/>
      <c r="AP853" s="68"/>
      <c r="AQ853" s="68"/>
      <c r="AR853" s="68"/>
      <c r="AS853" s="68"/>
      <c r="AT853" s="68"/>
      <c r="AU853" s="68"/>
      <c r="AV853" s="68"/>
      <c r="AW853" s="68"/>
    </row>
    <row r="854" spans="1:49" ht="14.25" customHeight="1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  <c r="AF854" s="68"/>
      <c r="AG854" s="68"/>
      <c r="AH854" s="68"/>
      <c r="AI854" s="68"/>
      <c r="AJ854" s="68"/>
      <c r="AK854" s="68"/>
      <c r="AL854" s="68"/>
      <c r="AM854" s="68"/>
      <c r="AN854" s="68"/>
      <c r="AO854" s="68"/>
      <c r="AP854" s="68"/>
      <c r="AQ854" s="68"/>
      <c r="AR854" s="68"/>
      <c r="AS854" s="68"/>
      <c r="AT854" s="68"/>
      <c r="AU854" s="68"/>
      <c r="AV854" s="68"/>
      <c r="AW854" s="68"/>
    </row>
    <row r="855" spans="1:49" ht="14.25" customHeight="1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  <c r="AF855" s="68"/>
      <c r="AG855" s="68"/>
      <c r="AH855" s="68"/>
      <c r="AI855" s="68"/>
      <c r="AJ855" s="68"/>
      <c r="AK855" s="68"/>
      <c r="AL855" s="68"/>
      <c r="AM855" s="68"/>
      <c r="AN855" s="68"/>
      <c r="AO855" s="68"/>
      <c r="AP855" s="68"/>
      <c r="AQ855" s="68"/>
      <c r="AR855" s="68"/>
      <c r="AS855" s="68"/>
      <c r="AT855" s="68"/>
      <c r="AU855" s="68"/>
      <c r="AV855" s="68"/>
      <c r="AW855" s="68"/>
    </row>
    <row r="856" spans="1:49" ht="14.25" customHeight="1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  <c r="AF856" s="68"/>
      <c r="AG856" s="68"/>
      <c r="AH856" s="68"/>
      <c r="AI856" s="68"/>
      <c r="AJ856" s="68"/>
      <c r="AK856" s="68"/>
      <c r="AL856" s="68"/>
      <c r="AM856" s="68"/>
      <c r="AN856" s="68"/>
      <c r="AO856" s="68"/>
      <c r="AP856" s="68"/>
      <c r="AQ856" s="68"/>
      <c r="AR856" s="68"/>
      <c r="AS856" s="68"/>
      <c r="AT856" s="68"/>
      <c r="AU856" s="68"/>
      <c r="AV856" s="68"/>
      <c r="AW856" s="68"/>
    </row>
    <row r="857" spans="1:49" ht="14.25" customHeight="1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  <c r="AF857" s="68"/>
      <c r="AG857" s="68"/>
      <c r="AH857" s="68"/>
      <c r="AI857" s="68"/>
      <c r="AJ857" s="68"/>
      <c r="AK857" s="68"/>
      <c r="AL857" s="68"/>
      <c r="AM857" s="68"/>
      <c r="AN857" s="68"/>
      <c r="AO857" s="68"/>
      <c r="AP857" s="68"/>
      <c r="AQ857" s="68"/>
      <c r="AR857" s="68"/>
      <c r="AS857" s="68"/>
      <c r="AT857" s="68"/>
      <c r="AU857" s="68"/>
      <c r="AV857" s="68"/>
      <c r="AW857" s="68"/>
    </row>
    <row r="858" spans="1:49" ht="14.25" customHeight="1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  <c r="AF858" s="68"/>
      <c r="AG858" s="68"/>
      <c r="AH858" s="68"/>
      <c r="AI858" s="68"/>
      <c r="AJ858" s="68"/>
      <c r="AK858" s="68"/>
      <c r="AL858" s="68"/>
      <c r="AM858" s="68"/>
      <c r="AN858" s="68"/>
      <c r="AO858" s="68"/>
      <c r="AP858" s="68"/>
      <c r="AQ858" s="68"/>
      <c r="AR858" s="68"/>
      <c r="AS858" s="68"/>
      <c r="AT858" s="68"/>
      <c r="AU858" s="68"/>
      <c r="AV858" s="68"/>
      <c r="AW858" s="68"/>
    </row>
    <row r="859" spans="1:49" ht="14.25" customHeight="1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  <c r="AF859" s="68"/>
      <c r="AG859" s="68"/>
      <c r="AH859" s="68"/>
      <c r="AI859" s="68"/>
      <c r="AJ859" s="68"/>
      <c r="AK859" s="68"/>
      <c r="AL859" s="68"/>
      <c r="AM859" s="68"/>
      <c r="AN859" s="68"/>
      <c r="AO859" s="68"/>
      <c r="AP859" s="68"/>
      <c r="AQ859" s="68"/>
      <c r="AR859" s="68"/>
      <c r="AS859" s="68"/>
      <c r="AT859" s="68"/>
      <c r="AU859" s="68"/>
      <c r="AV859" s="68"/>
      <c r="AW859" s="68"/>
    </row>
    <row r="860" spans="1:49" ht="14.25" customHeight="1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  <c r="AF860" s="68"/>
      <c r="AG860" s="68"/>
      <c r="AH860" s="68"/>
      <c r="AI860" s="68"/>
      <c r="AJ860" s="68"/>
      <c r="AK860" s="68"/>
      <c r="AL860" s="68"/>
      <c r="AM860" s="68"/>
      <c r="AN860" s="68"/>
      <c r="AO860" s="68"/>
      <c r="AP860" s="68"/>
      <c r="AQ860" s="68"/>
      <c r="AR860" s="68"/>
      <c r="AS860" s="68"/>
      <c r="AT860" s="68"/>
      <c r="AU860" s="68"/>
      <c r="AV860" s="68"/>
      <c r="AW860" s="68"/>
    </row>
    <row r="861" spans="1:49" ht="14.25" customHeight="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  <c r="AF861" s="68"/>
      <c r="AG861" s="68"/>
      <c r="AH861" s="68"/>
      <c r="AI861" s="68"/>
      <c r="AJ861" s="68"/>
      <c r="AK861" s="68"/>
      <c r="AL861" s="68"/>
      <c r="AM861" s="68"/>
      <c r="AN861" s="68"/>
      <c r="AO861" s="68"/>
      <c r="AP861" s="68"/>
      <c r="AQ861" s="68"/>
      <c r="AR861" s="68"/>
      <c r="AS861" s="68"/>
      <c r="AT861" s="68"/>
      <c r="AU861" s="68"/>
      <c r="AV861" s="68"/>
      <c r="AW861" s="68"/>
    </row>
    <row r="862" spans="1:49" ht="14.25" customHeight="1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  <c r="AF862" s="68"/>
      <c r="AG862" s="68"/>
      <c r="AH862" s="68"/>
      <c r="AI862" s="68"/>
      <c r="AJ862" s="68"/>
      <c r="AK862" s="68"/>
      <c r="AL862" s="68"/>
      <c r="AM862" s="68"/>
      <c r="AN862" s="68"/>
      <c r="AO862" s="68"/>
      <c r="AP862" s="68"/>
      <c r="AQ862" s="68"/>
      <c r="AR862" s="68"/>
      <c r="AS862" s="68"/>
      <c r="AT862" s="68"/>
      <c r="AU862" s="68"/>
      <c r="AV862" s="68"/>
      <c r="AW862" s="68"/>
    </row>
    <row r="863" spans="1:49" ht="14.25" customHeight="1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  <c r="AF863" s="68"/>
      <c r="AG863" s="68"/>
      <c r="AH863" s="68"/>
      <c r="AI863" s="68"/>
      <c r="AJ863" s="68"/>
      <c r="AK863" s="68"/>
      <c r="AL863" s="68"/>
      <c r="AM863" s="68"/>
      <c r="AN863" s="68"/>
      <c r="AO863" s="68"/>
      <c r="AP863" s="68"/>
      <c r="AQ863" s="68"/>
      <c r="AR863" s="68"/>
      <c r="AS863" s="68"/>
      <c r="AT863" s="68"/>
      <c r="AU863" s="68"/>
      <c r="AV863" s="68"/>
      <c r="AW863" s="68"/>
    </row>
    <row r="864" spans="1:49" ht="14.25" customHeight="1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  <c r="AF864" s="68"/>
      <c r="AG864" s="68"/>
      <c r="AH864" s="68"/>
      <c r="AI864" s="68"/>
      <c r="AJ864" s="68"/>
      <c r="AK864" s="68"/>
      <c r="AL864" s="68"/>
      <c r="AM864" s="68"/>
      <c r="AN864" s="68"/>
      <c r="AO864" s="68"/>
      <c r="AP864" s="68"/>
      <c r="AQ864" s="68"/>
      <c r="AR864" s="68"/>
      <c r="AS864" s="68"/>
      <c r="AT864" s="68"/>
      <c r="AU864" s="68"/>
      <c r="AV864" s="68"/>
      <c r="AW864" s="68"/>
    </row>
    <row r="865" spans="1:49" ht="14.25" customHeight="1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  <c r="AF865" s="68"/>
      <c r="AG865" s="68"/>
      <c r="AH865" s="68"/>
      <c r="AI865" s="68"/>
      <c r="AJ865" s="68"/>
      <c r="AK865" s="68"/>
      <c r="AL865" s="68"/>
      <c r="AM865" s="68"/>
      <c r="AN865" s="68"/>
      <c r="AO865" s="68"/>
      <c r="AP865" s="68"/>
      <c r="AQ865" s="68"/>
      <c r="AR865" s="68"/>
      <c r="AS865" s="68"/>
      <c r="AT865" s="68"/>
      <c r="AU865" s="68"/>
      <c r="AV865" s="68"/>
      <c r="AW865" s="68"/>
    </row>
    <row r="866" spans="1:49" ht="14.25" customHeight="1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  <c r="AF866" s="68"/>
      <c r="AG866" s="68"/>
      <c r="AH866" s="68"/>
      <c r="AI866" s="68"/>
      <c r="AJ866" s="68"/>
      <c r="AK866" s="68"/>
      <c r="AL866" s="68"/>
      <c r="AM866" s="68"/>
      <c r="AN866" s="68"/>
      <c r="AO866" s="68"/>
      <c r="AP866" s="68"/>
      <c r="AQ866" s="68"/>
      <c r="AR866" s="68"/>
      <c r="AS866" s="68"/>
      <c r="AT866" s="68"/>
      <c r="AU866" s="68"/>
      <c r="AV866" s="68"/>
      <c r="AW866" s="68"/>
    </row>
    <row r="867" spans="1:49" ht="14.25" customHeight="1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68"/>
      <c r="AI867" s="68"/>
      <c r="AJ867" s="68"/>
      <c r="AK867" s="68"/>
      <c r="AL867" s="68"/>
      <c r="AM867" s="68"/>
      <c r="AN867" s="68"/>
      <c r="AO867" s="68"/>
      <c r="AP867" s="68"/>
      <c r="AQ867" s="68"/>
      <c r="AR867" s="68"/>
      <c r="AS867" s="68"/>
      <c r="AT867" s="68"/>
      <c r="AU867" s="68"/>
      <c r="AV867" s="68"/>
      <c r="AW867" s="68"/>
    </row>
    <row r="868" spans="1:49" ht="14.25" customHeight="1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  <c r="AF868" s="68"/>
      <c r="AG868" s="68"/>
      <c r="AH868" s="68"/>
      <c r="AI868" s="68"/>
      <c r="AJ868" s="68"/>
      <c r="AK868" s="68"/>
      <c r="AL868" s="68"/>
      <c r="AM868" s="68"/>
      <c r="AN868" s="68"/>
      <c r="AO868" s="68"/>
      <c r="AP868" s="68"/>
      <c r="AQ868" s="68"/>
      <c r="AR868" s="68"/>
      <c r="AS868" s="68"/>
      <c r="AT868" s="68"/>
      <c r="AU868" s="68"/>
      <c r="AV868" s="68"/>
      <c r="AW868" s="68"/>
    </row>
    <row r="869" spans="1:49" ht="14.25" customHeight="1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  <c r="AF869" s="68"/>
      <c r="AG869" s="68"/>
      <c r="AH869" s="68"/>
      <c r="AI869" s="68"/>
      <c r="AJ869" s="68"/>
      <c r="AK869" s="68"/>
      <c r="AL869" s="68"/>
      <c r="AM869" s="68"/>
      <c r="AN869" s="68"/>
      <c r="AO869" s="68"/>
      <c r="AP869" s="68"/>
      <c r="AQ869" s="68"/>
      <c r="AR869" s="68"/>
      <c r="AS869" s="68"/>
      <c r="AT869" s="68"/>
      <c r="AU869" s="68"/>
      <c r="AV869" s="68"/>
      <c r="AW869" s="68"/>
    </row>
    <row r="870" spans="1:49" ht="14.25" customHeight="1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  <c r="AF870" s="68"/>
      <c r="AG870" s="68"/>
      <c r="AH870" s="68"/>
      <c r="AI870" s="68"/>
      <c r="AJ870" s="68"/>
      <c r="AK870" s="68"/>
      <c r="AL870" s="68"/>
      <c r="AM870" s="68"/>
      <c r="AN870" s="68"/>
      <c r="AO870" s="68"/>
      <c r="AP870" s="68"/>
      <c r="AQ870" s="68"/>
      <c r="AR870" s="68"/>
      <c r="AS870" s="68"/>
      <c r="AT870" s="68"/>
      <c r="AU870" s="68"/>
      <c r="AV870" s="68"/>
      <c r="AW870" s="68"/>
    </row>
    <row r="871" spans="1:49" ht="14.25" customHeight="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  <c r="AF871" s="68"/>
      <c r="AG871" s="68"/>
      <c r="AH871" s="68"/>
      <c r="AI871" s="68"/>
      <c r="AJ871" s="68"/>
      <c r="AK871" s="68"/>
      <c r="AL871" s="68"/>
      <c r="AM871" s="68"/>
      <c r="AN871" s="68"/>
      <c r="AO871" s="68"/>
      <c r="AP871" s="68"/>
      <c r="AQ871" s="68"/>
      <c r="AR871" s="68"/>
      <c r="AS871" s="68"/>
      <c r="AT871" s="68"/>
      <c r="AU871" s="68"/>
      <c r="AV871" s="68"/>
      <c r="AW871" s="68"/>
    </row>
    <row r="872" spans="1:49" ht="14.25" customHeight="1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  <c r="AF872" s="68"/>
      <c r="AG872" s="68"/>
      <c r="AH872" s="68"/>
      <c r="AI872" s="68"/>
      <c r="AJ872" s="68"/>
      <c r="AK872" s="68"/>
      <c r="AL872" s="68"/>
      <c r="AM872" s="68"/>
      <c r="AN872" s="68"/>
      <c r="AO872" s="68"/>
      <c r="AP872" s="68"/>
      <c r="AQ872" s="68"/>
      <c r="AR872" s="68"/>
      <c r="AS872" s="68"/>
      <c r="AT872" s="68"/>
      <c r="AU872" s="68"/>
      <c r="AV872" s="68"/>
      <c r="AW872" s="68"/>
    </row>
    <row r="873" spans="1:49" ht="14.25" customHeight="1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  <c r="AF873" s="68"/>
      <c r="AG873" s="68"/>
      <c r="AH873" s="68"/>
      <c r="AI873" s="68"/>
      <c r="AJ873" s="68"/>
      <c r="AK873" s="68"/>
      <c r="AL873" s="68"/>
      <c r="AM873" s="68"/>
      <c r="AN873" s="68"/>
      <c r="AO873" s="68"/>
      <c r="AP873" s="68"/>
      <c r="AQ873" s="68"/>
      <c r="AR873" s="68"/>
      <c r="AS873" s="68"/>
      <c r="AT873" s="68"/>
      <c r="AU873" s="68"/>
      <c r="AV873" s="68"/>
      <c r="AW873" s="68"/>
    </row>
    <row r="874" spans="1:49" ht="14.25" customHeight="1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  <c r="AF874" s="68"/>
      <c r="AG874" s="68"/>
      <c r="AH874" s="68"/>
      <c r="AI874" s="68"/>
      <c r="AJ874" s="68"/>
      <c r="AK874" s="68"/>
      <c r="AL874" s="68"/>
      <c r="AM874" s="68"/>
      <c r="AN874" s="68"/>
      <c r="AO874" s="68"/>
      <c r="AP874" s="68"/>
      <c r="AQ874" s="68"/>
      <c r="AR874" s="68"/>
      <c r="AS874" s="68"/>
      <c r="AT874" s="68"/>
      <c r="AU874" s="68"/>
      <c r="AV874" s="68"/>
      <c r="AW874" s="68"/>
    </row>
    <row r="875" spans="1:49" ht="14.25" customHeight="1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  <c r="AF875" s="68"/>
      <c r="AG875" s="68"/>
      <c r="AH875" s="68"/>
      <c r="AI875" s="68"/>
      <c r="AJ875" s="68"/>
      <c r="AK875" s="68"/>
      <c r="AL875" s="68"/>
      <c r="AM875" s="68"/>
      <c r="AN875" s="68"/>
      <c r="AO875" s="68"/>
      <c r="AP875" s="68"/>
      <c r="AQ875" s="68"/>
      <c r="AR875" s="68"/>
      <c r="AS875" s="68"/>
      <c r="AT875" s="68"/>
      <c r="AU875" s="68"/>
      <c r="AV875" s="68"/>
      <c r="AW875" s="68"/>
    </row>
    <row r="876" spans="1:49" ht="14.25" customHeight="1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  <c r="AF876" s="68"/>
      <c r="AG876" s="68"/>
      <c r="AH876" s="68"/>
      <c r="AI876" s="68"/>
      <c r="AJ876" s="68"/>
      <c r="AK876" s="68"/>
      <c r="AL876" s="68"/>
      <c r="AM876" s="68"/>
      <c r="AN876" s="68"/>
      <c r="AO876" s="68"/>
      <c r="AP876" s="68"/>
      <c r="AQ876" s="68"/>
      <c r="AR876" s="68"/>
      <c r="AS876" s="68"/>
      <c r="AT876" s="68"/>
      <c r="AU876" s="68"/>
      <c r="AV876" s="68"/>
      <c r="AW876" s="68"/>
    </row>
    <row r="877" spans="1:49" ht="14.25" customHeight="1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  <c r="AF877" s="68"/>
      <c r="AG877" s="68"/>
      <c r="AH877" s="68"/>
      <c r="AI877" s="68"/>
      <c r="AJ877" s="68"/>
      <c r="AK877" s="68"/>
      <c r="AL877" s="68"/>
      <c r="AM877" s="68"/>
      <c r="AN877" s="68"/>
      <c r="AO877" s="68"/>
      <c r="AP877" s="68"/>
      <c r="AQ877" s="68"/>
      <c r="AR877" s="68"/>
      <c r="AS877" s="68"/>
      <c r="AT877" s="68"/>
      <c r="AU877" s="68"/>
      <c r="AV877" s="68"/>
      <c r="AW877" s="68"/>
    </row>
    <row r="878" spans="1:49" ht="14.25" customHeight="1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  <c r="AF878" s="68"/>
      <c r="AG878" s="68"/>
      <c r="AH878" s="68"/>
      <c r="AI878" s="68"/>
      <c r="AJ878" s="68"/>
      <c r="AK878" s="68"/>
      <c r="AL878" s="68"/>
      <c r="AM878" s="68"/>
      <c r="AN878" s="68"/>
      <c r="AO878" s="68"/>
      <c r="AP878" s="68"/>
      <c r="AQ878" s="68"/>
      <c r="AR878" s="68"/>
      <c r="AS878" s="68"/>
      <c r="AT878" s="68"/>
      <c r="AU878" s="68"/>
      <c r="AV878" s="68"/>
      <c r="AW878" s="68"/>
    </row>
    <row r="879" spans="1:49" ht="14.25" customHeight="1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  <c r="AF879" s="68"/>
      <c r="AG879" s="68"/>
      <c r="AH879" s="68"/>
      <c r="AI879" s="68"/>
      <c r="AJ879" s="68"/>
      <c r="AK879" s="68"/>
      <c r="AL879" s="68"/>
      <c r="AM879" s="68"/>
      <c r="AN879" s="68"/>
      <c r="AO879" s="68"/>
      <c r="AP879" s="68"/>
      <c r="AQ879" s="68"/>
      <c r="AR879" s="68"/>
      <c r="AS879" s="68"/>
      <c r="AT879" s="68"/>
      <c r="AU879" s="68"/>
      <c r="AV879" s="68"/>
      <c r="AW879" s="68"/>
    </row>
    <row r="880" spans="1:49" ht="14.25" customHeight="1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  <c r="AF880" s="68"/>
      <c r="AG880" s="68"/>
      <c r="AH880" s="68"/>
      <c r="AI880" s="68"/>
      <c r="AJ880" s="68"/>
      <c r="AK880" s="68"/>
      <c r="AL880" s="68"/>
      <c r="AM880" s="68"/>
      <c r="AN880" s="68"/>
      <c r="AO880" s="68"/>
      <c r="AP880" s="68"/>
      <c r="AQ880" s="68"/>
      <c r="AR880" s="68"/>
      <c r="AS880" s="68"/>
      <c r="AT880" s="68"/>
      <c r="AU880" s="68"/>
      <c r="AV880" s="68"/>
      <c r="AW880" s="68"/>
    </row>
    <row r="881" spans="1:49" ht="14.25" customHeight="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  <c r="AE881" s="68"/>
      <c r="AF881" s="68"/>
      <c r="AG881" s="68"/>
      <c r="AH881" s="68"/>
      <c r="AI881" s="68"/>
      <c r="AJ881" s="68"/>
      <c r="AK881" s="68"/>
      <c r="AL881" s="68"/>
      <c r="AM881" s="68"/>
      <c r="AN881" s="68"/>
      <c r="AO881" s="68"/>
      <c r="AP881" s="68"/>
      <c r="AQ881" s="68"/>
      <c r="AR881" s="68"/>
      <c r="AS881" s="68"/>
      <c r="AT881" s="68"/>
      <c r="AU881" s="68"/>
      <c r="AV881" s="68"/>
      <c r="AW881" s="68"/>
    </row>
    <row r="882" spans="1:49" ht="14.25" customHeight="1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  <c r="AE882" s="68"/>
      <c r="AF882" s="68"/>
      <c r="AG882" s="68"/>
      <c r="AH882" s="68"/>
      <c r="AI882" s="68"/>
      <c r="AJ882" s="68"/>
      <c r="AK882" s="68"/>
      <c r="AL882" s="68"/>
      <c r="AM882" s="68"/>
      <c r="AN882" s="68"/>
      <c r="AO882" s="68"/>
      <c r="AP882" s="68"/>
      <c r="AQ882" s="68"/>
      <c r="AR882" s="68"/>
      <c r="AS882" s="68"/>
      <c r="AT882" s="68"/>
      <c r="AU882" s="68"/>
      <c r="AV882" s="68"/>
      <c r="AW882" s="68"/>
    </row>
    <row r="883" spans="1:49" ht="14.25" customHeight="1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  <c r="AE883" s="68"/>
      <c r="AF883" s="68"/>
      <c r="AG883" s="68"/>
      <c r="AH883" s="68"/>
      <c r="AI883" s="68"/>
      <c r="AJ883" s="68"/>
      <c r="AK883" s="68"/>
      <c r="AL883" s="68"/>
      <c r="AM883" s="68"/>
      <c r="AN883" s="68"/>
      <c r="AO883" s="68"/>
      <c r="AP883" s="68"/>
      <c r="AQ883" s="68"/>
      <c r="AR883" s="68"/>
      <c r="AS883" s="68"/>
      <c r="AT883" s="68"/>
      <c r="AU883" s="68"/>
      <c r="AV883" s="68"/>
      <c r="AW883" s="68"/>
    </row>
    <row r="884" spans="1:49" ht="14.25" customHeight="1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  <c r="AE884" s="68"/>
      <c r="AF884" s="68"/>
      <c r="AG884" s="68"/>
      <c r="AH884" s="68"/>
      <c r="AI884" s="68"/>
      <c r="AJ884" s="68"/>
      <c r="AK884" s="68"/>
      <c r="AL884" s="68"/>
      <c r="AM884" s="68"/>
      <c r="AN884" s="68"/>
      <c r="AO884" s="68"/>
      <c r="AP884" s="68"/>
      <c r="AQ884" s="68"/>
      <c r="AR884" s="68"/>
      <c r="AS884" s="68"/>
      <c r="AT884" s="68"/>
      <c r="AU884" s="68"/>
      <c r="AV884" s="68"/>
      <c r="AW884" s="68"/>
    </row>
    <row r="885" spans="1:49" ht="14.25" customHeight="1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  <c r="AE885" s="68"/>
      <c r="AF885" s="68"/>
      <c r="AG885" s="68"/>
      <c r="AH885" s="68"/>
      <c r="AI885" s="68"/>
      <c r="AJ885" s="68"/>
      <c r="AK885" s="68"/>
      <c r="AL885" s="68"/>
      <c r="AM885" s="68"/>
      <c r="AN885" s="68"/>
      <c r="AO885" s="68"/>
      <c r="AP885" s="68"/>
      <c r="AQ885" s="68"/>
      <c r="AR885" s="68"/>
      <c r="AS885" s="68"/>
      <c r="AT885" s="68"/>
      <c r="AU885" s="68"/>
      <c r="AV885" s="68"/>
      <c r="AW885" s="68"/>
    </row>
    <row r="886" spans="1:49" ht="14.25" customHeight="1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  <c r="AE886" s="68"/>
      <c r="AF886" s="68"/>
      <c r="AG886" s="68"/>
      <c r="AH886" s="68"/>
      <c r="AI886" s="68"/>
      <c r="AJ886" s="68"/>
      <c r="AK886" s="68"/>
      <c r="AL886" s="68"/>
      <c r="AM886" s="68"/>
      <c r="AN886" s="68"/>
      <c r="AO886" s="68"/>
      <c r="AP886" s="68"/>
      <c r="AQ886" s="68"/>
      <c r="AR886" s="68"/>
      <c r="AS886" s="68"/>
      <c r="AT886" s="68"/>
      <c r="AU886" s="68"/>
      <c r="AV886" s="68"/>
      <c r="AW886" s="68"/>
    </row>
    <row r="887" spans="1:49" ht="14.25" customHeight="1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  <c r="AE887" s="68"/>
      <c r="AF887" s="68"/>
      <c r="AG887" s="68"/>
      <c r="AH887" s="68"/>
      <c r="AI887" s="68"/>
      <c r="AJ887" s="68"/>
      <c r="AK887" s="68"/>
      <c r="AL887" s="68"/>
      <c r="AM887" s="68"/>
      <c r="AN887" s="68"/>
      <c r="AO887" s="68"/>
      <c r="AP887" s="68"/>
      <c r="AQ887" s="68"/>
      <c r="AR887" s="68"/>
      <c r="AS887" s="68"/>
      <c r="AT887" s="68"/>
      <c r="AU887" s="68"/>
      <c r="AV887" s="68"/>
      <c r="AW887" s="68"/>
    </row>
    <row r="888" spans="1:49" ht="14.25" customHeight="1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  <c r="AE888" s="68"/>
      <c r="AF888" s="68"/>
      <c r="AG888" s="68"/>
      <c r="AH888" s="68"/>
      <c r="AI888" s="68"/>
      <c r="AJ888" s="68"/>
      <c r="AK888" s="68"/>
      <c r="AL888" s="68"/>
      <c r="AM888" s="68"/>
      <c r="AN888" s="68"/>
      <c r="AO888" s="68"/>
      <c r="AP888" s="68"/>
      <c r="AQ888" s="68"/>
      <c r="AR888" s="68"/>
      <c r="AS888" s="68"/>
      <c r="AT888" s="68"/>
      <c r="AU888" s="68"/>
      <c r="AV888" s="68"/>
      <c r="AW888" s="68"/>
    </row>
    <row r="889" spans="1:49" ht="14.25" customHeight="1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  <c r="AF889" s="68"/>
      <c r="AG889" s="68"/>
      <c r="AH889" s="68"/>
      <c r="AI889" s="68"/>
      <c r="AJ889" s="68"/>
      <c r="AK889" s="68"/>
      <c r="AL889" s="68"/>
      <c r="AM889" s="68"/>
      <c r="AN889" s="68"/>
      <c r="AO889" s="68"/>
      <c r="AP889" s="68"/>
      <c r="AQ889" s="68"/>
      <c r="AR889" s="68"/>
      <c r="AS889" s="68"/>
      <c r="AT889" s="68"/>
      <c r="AU889" s="68"/>
      <c r="AV889" s="68"/>
      <c r="AW889" s="68"/>
    </row>
    <row r="890" spans="1:49" ht="14.25" customHeight="1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  <c r="AF890" s="68"/>
      <c r="AG890" s="68"/>
      <c r="AH890" s="68"/>
      <c r="AI890" s="68"/>
      <c r="AJ890" s="68"/>
      <c r="AK890" s="68"/>
      <c r="AL890" s="68"/>
      <c r="AM890" s="68"/>
      <c r="AN890" s="68"/>
      <c r="AO890" s="68"/>
      <c r="AP890" s="68"/>
      <c r="AQ890" s="68"/>
      <c r="AR890" s="68"/>
      <c r="AS890" s="68"/>
      <c r="AT890" s="68"/>
      <c r="AU890" s="68"/>
      <c r="AV890" s="68"/>
      <c r="AW890" s="68"/>
    </row>
    <row r="891" spans="1:49" ht="14.25" customHeight="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  <c r="AF891" s="68"/>
      <c r="AG891" s="68"/>
      <c r="AH891" s="68"/>
      <c r="AI891" s="68"/>
      <c r="AJ891" s="68"/>
      <c r="AK891" s="68"/>
      <c r="AL891" s="68"/>
      <c r="AM891" s="68"/>
      <c r="AN891" s="68"/>
      <c r="AO891" s="68"/>
      <c r="AP891" s="68"/>
      <c r="AQ891" s="68"/>
      <c r="AR891" s="68"/>
      <c r="AS891" s="68"/>
      <c r="AT891" s="68"/>
      <c r="AU891" s="68"/>
      <c r="AV891" s="68"/>
      <c r="AW891" s="68"/>
    </row>
    <row r="892" spans="1:49" ht="14.25" customHeight="1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  <c r="AF892" s="68"/>
      <c r="AG892" s="68"/>
      <c r="AH892" s="68"/>
      <c r="AI892" s="68"/>
      <c r="AJ892" s="68"/>
      <c r="AK892" s="68"/>
      <c r="AL892" s="68"/>
      <c r="AM892" s="68"/>
      <c r="AN892" s="68"/>
      <c r="AO892" s="68"/>
      <c r="AP892" s="68"/>
      <c r="AQ892" s="68"/>
      <c r="AR892" s="68"/>
      <c r="AS892" s="68"/>
      <c r="AT892" s="68"/>
      <c r="AU892" s="68"/>
      <c r="AV892" s="68"/>
      <c r="AW892" s="68"/>
    </row>
    <row r="893" spans="1:49" ht="14.25" customHeight="1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  <c r="AF893" s="68"/>
      <c r="AG893" s="68"/>
      <c r="AH893" s="68"/>
      <c r="AI893" s="68"/>
      <c r="AJ893" s="68"/>
      <c r="AK893" s="68"/>
      <c r="AL893" s="68"/>
      <c r="AM893" s="68"/>
      <c r="AN893" s="68"/>
      <c r="AO893" s="68"/>
      <c r="AP893" s="68"/>
      <c r="AQ893" s="68"/>
      <c r="AR893" s="68"/>
      <c r="AS893" s="68"/>
      <c r="AT893" s="68"/>
      <c r="AU893" s="68"/>
      <c r="AV893" s="68"/>
      <c r="AW893" s="68"/>
    </row>
    <row r="894" spans="1:49" ht="14.25" customHeight="1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  <c r="AF894" s="68"/>
      <c r="AG894" s="68"/>
      <c r="AH894" s="68"/>
      <c r="AI894" s="68"/>
      <c r="AJ894" s="68"/>
      <c r="AK894" s="68"/>
      <c r="AL894" s="68"/>
      <c r="AM894" s="68"/>
      <c r="AN894" s="68"/>
      <c r="AO894" s="68"/>
      <c r="AP894" s="68"/>
      <c r="AQ894" s="68"/>
      <c r="AR894" s="68"/>
      <c r="AS894" s="68"/>
      <c r="AT894" s="68"/>
      <c r="AU894" s="68"/>
      <c r="AV894" s="68"/>
      <c r="AW894" s="68"/>
    </row>
    <row r="895" spans="1:49" ht="14.25" customHeight="1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  <c r="AF895" s="68"/>
      <c r="AG895" s="68"/>
      <c r="AH895" s="68"/>
      <c r="AI895" s="68"/>
      <c r="AJ895" s="68"/>
      <c r="AK895" s="68"/>
      <c r="AL895" s="68"/>
      <c r="AM895" s="68"/>
      <c r="AN895" s="68"/>
      <c r="AO895" s="68"/>
      <c r="AP895" s="68"/>
      <c r="AQ895" s="68"/>
      <c r="AR895" s="68"/>
      <c r="AS895" s="68"/>
      <c r="AT895" s="68"/>
      <c r="AU895" s="68"/>
      <c r="AV895" s="68"/>
      <c r="AW895" s="68"/>
    </row>
    <row r="896" spans="1:49" ht="14.25" customHeight="1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  <c r="AF896" s="68"/>
      <c r="AG896" s="68"/>
      <c r="AH896" s="68"/>
      <c r="AI896" s="68"/>
      <c r="AJ896" s="68"/>
      <c r="AK896" s="68"/>
      <c r="AL896" s="68"/>
      <c r="AM896" s="68"/>
      <c r="AN896" s="68"/>
      <c r="AO896" s="68"/>
      <c r="AP896" s="68"/>
      <c r="AQ896" s="68"/>
      <c r="AR896" s="68"/>
      <c r="AS896" s="68"/>
      <c r="AT896" s="68"/>
      <c r="AU896" s="68"/>
      <c r="AV896" s="68"/>
      <c r="AW896" s="68"/>
    </row>
    <row r="897" spans="1:49" ht="14.25" customHeight="1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  <c r="AE897" s="68"/>
      <c r="AF897" s="68"/>
      <c r="AG897" s="68"/>
      <c r="AH897" s="68"/>
      <c r="AI897" s="68"/>
      <c r="AJ897" s="68"/>
      <c r="AK897" s="68"/>
      <c r="AL897" s="68"/>
      <c r="AM897" s="68"/>
      <c r="AN897" s="68"/>
      <c r="AO897" s="68"/>
      <c r="AP897" s="68"/>
      <c r="AQ897" s="68"/>
      <c r="AR897" s="68"/>
      <c r="AS897" s="68"/>
      <c r="AT897" s="68"/>
      <c r="AU897" s="68"/>
      <c r="AV897" s="68"/>
      <c r="AW897" s="68"/>
    </row>
    <row r="898" spans="1:49" ht="14.25" customHeight="1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  <c r="AF898" s="68"/>
      <c r="AG898" s="68"/>
      <c r="AH898" s="68"/>
      <c r="AI898" s="68"/>
      <c r="AJ898" s="68"/>
      <c r="AK898" s="68"/>
      <c r="AL898" s="68"/>
      <c r="AM898" s="68"/>
      <c r="AN898" s="68"/>
      <c r="AO898" s="68"/>
      <c r="AP898" s="68"/>
      <c r="AQ898" s="68"/>
      <c r="AR898" s="68"/>
      <c r="AS898" s="68"/>
      <c r="AT898" s="68"/>
      <c r="AU898" s="68"/>
      <c r="AV898" s="68"/>
      <c r="AW898" s="68"/>
    </row>
    <row r="899" spans="1:49" ht="14.25" customHeight="1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  <c r="AF899" s="68"/>
      <c r="AG899" s="68"/>
      <c r="AH899" s="68"/>
      <c r="AI899" s="68"/>
      <c r="AJ899" s="68"/>
      <c r="AK899" s="68"/>
      <c r="AL899" s="68"/>
      <c r="AM899" s="68"/>
      <c r="AN899" s="68"/>
      <c r="AO899" s="68"/>
      <c r="AP899" s="68"/>
      <c r="AQ899" s="68"/>
      <c r="AR899" s="68"/>
      <c r="AS899" s="68"/>
      <c r="AT899" s="68"/>
      <c r="AU899" s="68"/>
      <c r="AV899" s="68"/>
      <c r="AW899" s="68"/>
    </row>
    <row r="900" spans="1:49" ht="14.25" customHeight="1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  <c r="AF900" s="68"/>
      <c r="AG900" s="68"/>
      <c r="AH900" s="68"/>
      <c r="AI900" s="68"/>
      <c r="AJ900" s="68"/>
      <c r="AK900" s="68"/>
      <c r="AL900" s="68"/>
      <c r="AM900" s="68"/>
      <c r="AN900" s="68"/>
      <c r="AO900" s="68"/>
      <c r="AP900" s="68"/>
      <c r="AQ900" s="68"/>
      <c r="AR900" s="68"/>
      <c r="AS900" s="68"/>
      <c r="AT900" s="68"/>
      <c r="AU900" s="68"/>
      <c r="AV900" s="68"/>
      <c r="AW900" s="68"/>
    </row>
    <row r="901" spans="1:49" ht="14.25" customHeight="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  <c r="AF901" s="68"/>
      <c r="AG901" s="68"/>
      <c r="AH901" s="68"/>
      <c r="AI901" s="68"/>
      <c r="AJ901" s="68"/>
      <c r="AK901" s="68"/>
      <c r="AL901" s="68"/>
      <c r="AM901" s="68"/>
      <c r="AN901" s="68"/>
      <c r="AO901" s="68"/>
      <c r="AP901" s="68"/>
      <c r="AQ901" s="68"/>
      <c r="AR901" s="68"/>
      <c r="AS901" s="68"/>
      <c r="AT901" s="68"/>
      <c r="AU901" s="68"/>
      <c r="AV901" s="68"/>
      <c r="AW901" s="68"/>
    </row>
    <row r="902" spans="1:49" ht="14.25" customHeight="1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  <c r="AF902" s="68"/>
      <c r="AG902" s="68"/>
      <c r="AH902" s="68"/>
      <c r="AI902" s="68"/>
      <c r="AJ902" s="68"/>
      <c r="AK902" s="68"/>
      <c r="AL902" s="68"/>
      <c r="AM902" s="68"/>
      <c r="AN902" s="68"/>
      <c r="AO902" s="68"/>
      <c r="AP902" s="68"/>
      <c r="AQ902" s="68"/>
      <c r="AR902" s="68"/>
      <c r="AS902" s="68"/>
      <c r="AT902" s="68"/>
      <c r="AU902" s="68"/>
      <c r="AV902" s="68"/>
      <c r="AW902" s="68"/>
    </row>
    <row r="903" spans="1:49" ht="14.25" customHeight="1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  <c r="AF903" s="68"/>
      <c r="AG903" s="68"/>
      <c r="AH903" s="68"/>
      <c r="AI903" s="68"/>
      <c r="AJ903" s="68"/>
      <c r="AK903" s="68"/>
      <c r="AL903" s="68"/>
      <c r="AM903" s="68"/>
      <c r="AN903" s="68"/>
      <c r="AO903" s="68"/>
      <c r="AP903" s="68"/>
      <c r="AQ903" s="68"/>
      <c r="AR903" s="68"/>
      <c r="AS903" s="68"/>
      <c r="AT903" s="68"/>
      <c r="AU903" s="68"/>
      <c r="AV903" s="68"/>
      <c r="AW903" s="68"/>
    </row>
    <row r="904" spans="1:49" ht="14.25" customHeight="1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  <c r="AF904" s="68"/>
      <c r="AG904" s="68"/>
      <c r="AH904" s="68"/>
      <c r="AI904" s="68"/>
      <c r="AJ904" s="68"/>
      <c r="AK904" s="68"/>
      <c r="AL904" s="68"/>
      <c r="AM904" s="68"/>
      <c r="AN904" s="68"/>
      <c r="AO904" s="68"/>
      <c r="AP904" s="68"/>
      <c r="AQ904" s="68"/>
      <c r="AR904" s="68"/>
      <c r="AS904" s="68"/>
      <c r="AT904" s="68"/>
      <c r="AU904" s="68"/>
      <c r="AV904" s="68"/>
      <c r="AW904" s="68"/>
    </row>
    <row r="905" spans="1:49" ht="14.25" customHeight="1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  <c r="AF905" s="68"/>
      <c r="AG905" s="68"/>
      <c r="AH905" s="68"/>
      <c r="AI905" s="68"/>
      <c r="AJ905" s="68"/>
      <c r="AK905" s="68"/>
      <c r="AL905" s="68"/>
      <c r="AM905" s="68"/>
      <c r="AN905" s="68"/>
      <c r="AO905" s="68"/>
      <c r="AP905" s="68"/>
      <c r="AQ905" s="68"/>
      <c r="AR905" s="68"/>
      <c r="AS905" s="68"/>
      <c r="AT905" s="68"/>
      <c r="AU905" s="68"/>
      <c r="AV905" s="68"/>
      <c r="AW905" s="68"/>
    </row>
    <row r="906" spans="1:49" ht="14.25" customHeight="1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  <c r="AE906" s="68"/>
      <c r="AF906" s="68"/>
      <c r="AG906" s="68"/>
      <c r="AH906" s="68"/>
      <c r="AI906" s="68"/>
      <c r="AJ906" s="68"/>
      <c r="AK906" s="68"/>
      <c r="AL906" s="68"/>
      <c r="AM906" s="68"/>
      <c r="AN906" s="68"/>
      <c r="AO906" s="68"/>
      <c r="AP906" s="68"/>
      <c r="AQ906" s="68"/>
      <c r="AR906" s="68"/>
      <c r="AS906" s="68"/>
      <c r="AT906" s="68"/>
      <c r="AU906" s="68"/>
      <c r="AV906" s="68"/>
      <c r="AW906" s="68"/>
    </row>
    <row r="907" spans="1:49" ht="14.25" customHeight="1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  <c r="AE907" s="68"/>
      <c r="AF907" s="68"/>
      <c r="AG907" s="68"/>
      <c r="AH907" s="68"/>
      <c r="AI907" s="68"/>
      <c r="AJ907" s="68"/>
      <c r="AK907" s="68"/>
      <c r="AL907" s="68"/>
      <c r="AM907" s="68"/>
      <c r="AN907" s="68"/>
      <c r="AO907" s="68"/>
      <c r="AP907" s="68"/>
      <c r="AQ907" s="68"/>
      <c r="AR907" s="68"/>
      <c r="AS907" s="68"/>
      <c r="AT907" s="68"/>
      <c r="AU907" s="68"/>
      <c r="AV907" s="68"/>
      <c r="AW907" s="68"/>
    </row>
    <row r="908" spans="1:49" ht="14.25" customHeight="1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  <c r="AE908" s="68"/>
      <c r="AF908" s="68"/>
      <c r="AG908" s="68"/>
      <c r="AH908" s="68"/>
      <c r="AI908" s="68"/>
      <c r="AJ908" s="68"/>
      <c r="AK908" s="68"/>
      <c r="AL908" s="68"/>
      <c r="AM908" s="68"/>
      <c r="AN908" s="68"/>
      <c r="AO908" s="68"/>
      <c r="AP908" s="68"/>
      <c r="AQ908" s="68"/>
      <c r="AR908" s="68"/>
      <c r="AS908" s="68"/>
      <c r="AT908" s="68"/>
      <c r="AU908" s="68"/>
      <c r="AV908" s="68"/>
      <c r="AW908" s="68"/>
    </row>
    <row r="909" spans="1:49" ht="14.25" customHeight="1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  <c r="AE909" s="68"/>
      <c r="AF909" s="68"/>
      <c r="AG909" s="68"/>
      <c r="AH909" s="68"/>
      <c r="AI909" s="68"/>
      <c r="AJ909" s="68"/>
      <c r="AK909" s="68"/>
      <c r="AL909" s="68"/>
      <c r="AM909" s="68"/>
      <c r="AN909" s="68"/>
      <c r="AO909" s="68"/>
      <c r="AP909" s="68"/>
      <c r="AQ909" s="68"/>
      <c r="AR909" s="68"/>
      <c r="AS909" s="68"/>
      <c r="AT909" s="68"/>
      <c r="AU909" s="68"/>
      <c r="AV909" s="68"/>
      <c r="AW909" s="68"/>
    </row>
    <row r="910" spans="1:49" ht="14.25" customHeight="1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  <c r="AE910" s="68"/>
      <c r="AF910" s="68"/>
      <c r="AG910" s="68"/>
      <c r="AH910" s="68"/>
      <c r="AI910" s="68"/>
      <c r="AJ910" s="68"/>
      <c r="AK910" s="68"/>
      <c r="AL910" s="68"/>
      <c r="AM910" s="68"/>
      <c r="AN910" s="68"/>
      <c r="AO910" s="68"/>
      <c r="AP910" s="68"/>
      <c r="AQ910" s="68"/>
      <c r="AR910" s="68"/>
      <c r="AS910" s="68"/>
      <c r="AT910" s="68"/>
      <c r="AU910" s="68"/>
      <c r="AV910" s="68"/>
      <c r="AW910" s="68"/>
    </row>
    <row r="911" spans="1:49" ht="14.25" customHeight="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  <c r="AE911" s="68"/>
      <c r="AF911" s="68"/>
      <c r="AG911" s="68"/>
      <c r="AH911" s="68"/>
      <c r="AI911" s="68"/>
      <c r="AJ911" s="68"/>
      <c r="AK911" s="68"/>
      <c r="AL911" s="68"/>
      <c r="AM911" s="68"/>
      <c r="AN911" s="68"/>
      <c r="AO911" s="68"/>
      <c r="AP911" s="68"/>
      <c r="AQ911" s="68"/>
      <c r="AR911" s="68"/>
      <c r="AS911" s="68"/>
      <c r="AT911" s="68"/>
      <c r="AU911" s="68"/>
      <c r="AV911" s="68"/>
      <c r="AW911" s="68"/>
    </row>
    <row r="912" spans="1:49" ht="14.25" customHeight="1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  <c r="AE912" s="68"/>
      <c r="AF912" s="68"/>
      <c r="AG912" s="68"/>
      <c r="AH912" s="68"/>
      <c r="AI912" s="68"/>
      <c r="AJ912" s="68"/>
      <c r="AK912" s="68"/>
      <c r="AL912" s="68"/>
      <c r="AM912" s="68"/>
      <c r="AN912" s="68"/>
      <c r="AO912" s="68"/>
      <c r="AP912" s="68"/>
      <c r="AQ912" s="68"/>
      <c r="AR912" s="68"/>
      <c r="AS912" s="68"/>
      <c r="AT912" s="68"/>
      <c r="AU912" s="68"/>
      <c r="AV912" s="68"/>
      <c r="AW912" s="68"/>
    </row>
    <row r="913" spans="1:49" ht="14.25" customHeight="1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  <c r="AF913" s="68"/>
      <c r="AG913" s="68"/>
      <c r="AH913" s="68"/>
      <c r="AI913" s="68"/>
      <c r="AJ913" s="68"/>
      <c r="AK913" s="68"/>
      <c r="AL913" s="68"/>
      <c r="AM913" s="68"/>
      <c r="AN913" s="68"/>
      <c r="AO913" s="68"/>
      <c r="AP913" s="68"/>
      <c r="AQ913" s="68"/>
      <c r="AR913" s="68"/>
      <c r="AS913" s="68"/>
      <c r="AT913" s="68"/>
      <c r="AU913" s="68"/>
      <c r="AV913" s="68"/>
      <c r="AW913" s="68"/>
    </row>
    <row r="914" spans="1:49" ht="14.25" customHeight="1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  <c r="AE914" s="68"/>
      <c r="AF914" s="68"/>
      <c r="AG914" s="68"/>
      <c r="AH914" s="68"/>
      <c r="AI914" s="68"/>
      <c r="AJ914" s="68"/>
      <c r="AK914" s="68"/>
      <c r="AL914" s="68"/>
      <c r="AM914" s="68"/>
      <c r="AN914" s="68"/>
      <c r="AO914" s="68"/>
      <c r="AP914" s="68"/>
      <c r="AQ914" s="68"/>
      <c r="AR914" s="68"/>
      <c r="AS914" s="68"/>
      <c r="AT914" s="68"/>
      <c r="AU914" s="68"/>
      <c r="AV914" s="68"/>
      <c r="AW914" s="68"/>
    </row>
    <row r="915" spans="1:49" ht="14.25" customHeight="1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  <c r="AE915" s="68"/>
      <c r="AF915" s="68"/>
      <c r="AG915" s="68"/>
      <c r="AH915" s="68"/>
      <c r="AI915" s="68"/>
      <c r="AJ915" s="68"/>
      <c r="AK915" s="68"/>
      <c r="AL915" s="68"/>
      <c r="AM915" s="68"/>
      <c r="AN915" s="68"/>
      <c r="AO915" s="68"/>
      <c r="AP915" s="68"/>
      <c r="AQ915" s="68"/>
      <c r="AR915" s="68"/>
      <c r="AS915" s="68"/>
      <c r="AT915" s="68"/>
      <c r="AU915" s="68"/>
      <c r="AV915" s="68"/>
      <c r="AW915" s="68"/>
    </row>
    <row r="916" spans="1:49" ht="14.25" customHeight="1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  <c r="AE916" s="68"/>
      <c r="AF916" s="68"/>
      <c r="AG916" s="68"/>
      <c r="AH916" s="68"/>
      <c r="AI916" s="68"/>
      <c r="AJ916" s="68"/>
      <c r="AK916" s="68"/>
      <c r="AL916" s="68"/>
      <c r="AM916" s="68"/>
      <c r="AN916" s="68"/>
      <c r="AO916" s="68"/>
      <c r="AP916" s="68"/>
      <c r="AQ916" s="68"/>
      <c r="AR916" s="68"/>
      <c r="AS916" s="68"/>
      <c r="AT916" s="68"/>
      <c r="AU916" s="68"/>
      <c r="AV916" s="68"/>
      <c r="AW916" s="68"/>
    </row>
    <row r="917" spans="1:49" ht="14.25" customHeight="1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  <c r="AE917" s="68"/>
      <c r="AF917" s="68"/>
      <c r="AG917" s="68"/>
      <c r="AH917" s="68"/>
      <c r="AI917" s="68"/>
      <c r="AJ917" s="68"/>
      <c r="AK917" s="68"/>
      <c r="AL917" s="68"/>
      <c r="AM917" s="68"/>
      <c r="AN917" s="68"/>
      <c r="AO917" s="68"/>
      <c r="AP917" s="68"/>
      <c r="AQ917" s="68"/>
      <c r="AR917" s="68"/>
      <c r="AS917" s="68"/>
      <c r="AT917" s="68"/>
      <c r="AU917" s="68"/>
      <c r="AV917" s="68"/>
      <c r="AW917" s="68"/>
    </row>
    <row r="918" spans="1:49" ht="14.25" customHeight="1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  <c r="AE918" s="68"/>
      <c r="AF918" s="68"/>
      <c r="AG918" s="68"/>
      <c r="AH918" s="68"/>
      <c r="AI918" s="68"/>
      <c r="AJ918" s="68"/>
      <c r="AK918" s="68"/>
      <c r="AL918" s="68"/>
      <c r="AM918" s="68"/>
      <c r="AN918" s="68"/>
      <c r="AO918" s="68"/>
      <c r="AP918" s="68"/>
      <c r="AQ918" s="68"/>
      <c r="AR918" s="68"/>
      <c r="AS918" s="68"/>
      <c r="AT918" s="68"/>
      <c r="AU918" s="68"/>
      <c r="AV918" s="68"/>
      <c r="AW918" s="68"/>
    </row>
    <row r="919" spans="1:49" ht="14.25" customHeight="1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  <c r="AE919" s="68"/>
      <c r="AF919" s="68"/>
      <c r="AG919" s="68"/>
      <c r="AH919" s="68"/>
      <c r="AI919" s="68"/>
      <c r="AJ919" s="68"/>
      <c r="AK919" s="68"/>
      <c r="AL919" s="68"/>
      <c r="AM919" s="68"/>
      <c r="AN919" s="68"/>
      <c r="AO919" s="68"/>
      <c r="AP919" s="68"/>
      <c r="AQ919" s="68"/>
      <c r="AR919" s="68"/>
      <c r="AS919" s="68"/>
      <c r="AT919" s="68"/>
      <c r="AU919" s="68"/>
      <c r="AV919" s="68"/>
      <c r="AW919" s="68"/>
    </row>
    <row r="920" spans="1:49" ht="14.25" customHeight="1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  <c r="AE920" s="68"/>
      <c r="AF920" s="68"/>
      <c r="AG920" s="68"/>
      <c r="AH920" s="68"/>
      <c r="AI920" s="68"/>
      <c r="AJ920" s="68"/>
      <c r="AK920" s="68"/>
      <c r="AL920" s="68"/>
      <c r="AM920" s="68"/>
      <c r="AN920" s="68"/>
      <c r="AO920" s="68"/>
      <c r="AP920" s="68"/>
      <c r="AQ920" s="68"/>
      <c r="AR920" s="68"/>
      <c r="AS920" s="68"/>
      <c r="AT920" s="68"/>
      <c r="AU920" s="68"/>
      <c r="AV920" s="68"/>
      <c r="AW920" s="68"/>
    </row>
    <row r="921" spans="1:49" ht="14.25" customHeight="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  <c r="AE921" s="68"/>
      <c r="AF921" s="68"/>
      <c r="AG921" s="68"/>
      <c r="AH921" s="68"/>
      <c r="AI921" s="68"/>
      <c r="AJ921" s="68"/>
      <c r="AK921" s="68"/>
      <c r="AL921" s="68"/>
      <c r="AM921" s="68"/>
      <c r="AN921" s="68"/>
      <c r="AO921" s="68"/>
      <c r="AP921" s="68"/>
      <c r="AQ921" s="68"/>
      <c r="AR921" s="68"/>
      <c r="AS921" s="68"/>
      <c r="AT921" s="68"/>
      <c r="AU921" s="68"/>
      <c r="AV921" s="68"/>
      <c r="AW921" s="68"/>
    </row>
    <row r="922" spans="1:49" ht="14.25" customHeight="1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  <c r="AE922" s="68"/>
      <c r="AF922" s="68"/>
      <c r="AG922" s="68"/>
      <c r="AH922" s="68"/>
      <c r="AI922" s="68"/>
      <c r="AJ922" s="68"/>
      <c r="AK922" s="68"/>
      <c r="AL922" s="68"/>
      <c r="AM922" s="68"/>
      <c r="AN922" s="68"/>
      <c r="AO922" s="68"/>
      <c r="AP922" s="68"/>
      <c r="AQ922" s="68"/>
      <c r="AR922" s="68"/>
      <c r="AS922" s="68"/>
      <c r="AT922" s="68"/>
      <c r="AU922" s="68"/>
      <c r="AV922" s="68"/>
      <c r="AW922" s="68"/>
    </row>
    <row r="923" spans="1:49" ht="14.25" customHeight="1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  <c r="AE923" s="68"/>
      <c r="AF923" s="68"/>
      <c r="AG923" s="68"/>
      <c r="AH923" s="68"/>
      <c r="AI923" s="68"/>
      <c r="AJ923" s="68"/>
      <c r="AK923" s="68"/>
      <c r="AL923" s="68"/>
      <c r="AM923" s="68"/>
      <c r="AN923" s="68"/>
      <c r="AO923" s="68"/>
      <c r="AP923" s="68"/>
      <c r="AQ923" s="68"/>
      <c r="AR923" s="68"/>
      <c r="AS923" s="68"/>
      <c r="AT923" s="68"/>
      <c r="AU923" s="68"/>
      <c r="AV923" s="68"/>
      <c r="AW923" s="68"/>
    </row>
    <row r="924" spans="1:49" ht="14.25" customHeight="1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  <c r="AE924" s="68"/>
      <c r="AF924" s="68"/>
      <c r="AG924" s="68"/>
      <c r="AH924" s="68"/>
      <c r="AI924" s="68"/>
      <c r="AJ924" s="68"/>
      <c r="AK924" s="68"/>
      <c r="AL924" s="68"/>
      <c r="AM924" s="68"/>
      <c r="AN924" s="68"/>
      <c r="AO924" s="68"/>
      <c r="AP924" s="68"/>
      <c r="AQ924" s="68"/>
      <c r="AR924" s="68"/>
      <c r="AS924" s="68"/>
      <c r="AT924" s="68"/>
      <c r="AU924" s="68"/>
      <c r="AV924" s="68"/>
      <c r="AW924" s="68"/>
    </row>
    <row r="925" spans="1:49" ht="14.25" customHeight="1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  <c r="AE925" s="68"/>
      <c r="AF925" s="68"/>
      <c r="AG925" s="68"/>
      <c r="AH925" s="68"/>
      <c r="AI925" s="68"/>
      <c r="AJ925" s="68"/>
      <c r="AK925" s="68"/>
      <c r="AL925" s="68"/>
      <c r="AM925" s="68"/>
      <c r="AN925" s="68"/>
      <c r="AO925" s="68"/>
      <c r="AP925" s="68"/>
      <c r="AQ925" s="68"/>
      <c r="AR925" s="68"/>
      <c r="AS925" s="68"/>
      <c r="AT925" s="68"/>
      <c r="AU925" s="68"/>
      <c r="AV925" s="68"/>
      <c r="AW925" s="68"/>
    </row>
    <row r="926" spans="1:49" ht="14.25" customHeight="1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  <c r="AE926" s="68"/>
      <c r="AF926" s="68"/>
      <c r="AG926" s="68"/>
      <c r="AH926" s="68"/>
      <c r="AI926" s="68"/>
      <c r="AJ926" s="68"/>
      <c r="AK926" s="68"/>
      <c r="AL926" s="68"/>
      <c r="AM926" s="68"/>
      <c r="AN926" s="68"/>
      <c r="AO926" s="68"/>
      <c r="AP926" s="68"/>
      <c r="AQ926" s="68"/>
      <c r="AR926" s="68"/>
      <c r="AS926" s="68"/>
      <c r="AT926" s="68"/>
      <c r="AU926" s="68"/>
      <c r="AV926" s="68"/>
      <c r="AW926" s="68"/>
    </row>
    <row r="927" spans="1:49" ht="14.25" customHeight="1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  <c r="AF927" s="68"/>
      <c r="AG927" s="68"/>
      <c r="AH927" s="68"/>
      <c r="AI927" s="68"/>
      <c r="AJ927" s="68"/>
      <c r="AK927" s="68"/>
      <c r="AL927" s="68"/>
      <c r="AM927" s="68"/>
      <c r="AN927" s="68"/>
      <c r="AO927" s="68"/>
      <c r="AP927" s="68"/>
      <c r="AQ927" s="68"/>
      <c r="AR927" s="68"/>
      <c r="AS927" s="68"/>
      <c r="AT927" s="68"/>
      <c r="AU927" s="68"/>
      <c r="AV927" s="68"/>
      <c r="AW927" s="68"/>
    </row>
    <row r="928" spans="1:49" ht="14.25" customHeight="1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  <c r="AE928" s="68"/>
      <c r="AF928" s="68"/>
      <c r="AG928" s="68"/>
      <c r="AH928" s="68"/>
      <c r="AI928" s="68"/>
      <c r="AJ928" s="68"/>
      <c r="AK928" s="68"/>
      <c r="AL928" s="68"/>
      <c r="AM928" s="68"/>
      <c r="AN928" s="68"/>
      <c r="AO928" s="68"/>
      <c r="AP928" s="68"/>
      <c r="AQ928" s="68"/>
      <c r="AR928" s="68"/>
      <c r="AS928" s="68"/>
      <c r="AT928" s="68"/>
      <c r="AU928" s="68"/>
      <c r="AV928" s="68"/>
      <c r="AW928" s="68"/>
    </row>
    <row r="929" spans="1:49" ht="14.25" customHeight="1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  <c r="AE929" s="68"/>
      <c r="AF929" s="68"/>
      <c r="AG929" s="68"/>
      <c r="AH929" s="68"/>
      <c r="AI929" s="68"/>
      <c r="AJ929" s="68"/>
      <c r="AK929" s="68"/>
      <c r="AL929" s="68"/>
      <c r="AM929" s="68"/>
      <c r="AN929" s="68"/>
      <c r="AO929" s="68"/>
      <c r="AP929" s="68"/>
      <c r="AQ929" s="68"/>
      <c r="AR929" s="68"/>
      <c r="AS929" s="68"/>
      <c r="AT929" s="68"/>
      <c r="AU929" s="68"/>
      <c r="AV929" s="68"/>
      <c r="AW929" s="68"/>
    </row>
    <row r="930" spans="1:49" ht="14.25" customHeight="1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  <c r="AE930" s="68"/>
      <c r="AF930" s="68"/>
      <c r="AG930" s="68"/>
      <c r="AH930" s="68"/>
      <c r="AI930" s="68"/>
      <c r="AJ930" s="68"/>
      <c r="AK930" s="68"/>
      <c r="AL930" s="68"/>
      <c r="AM930" s="68"/>
      <c r="AN930" s="68"/>
      <c r="AO930" s="68"/>
      <c r="AP930" s="68"/>
      <c r="AQ930" s="68"/>
      <c r="AR930" s="68"/>
      <c r="AS930" s="68"/>
      <c r="AT930" s="68"/>
      <c r="AU930" s="68"/>
      <c r="AV930" s="68"/>
      <c r="AW930" s="68"/>
    </row>
    <row r="931" spans="1:49" ht="14.25" customHeight="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  <c r="AE931" s="68"/>
      <c r="AF931" s="68"/>
      <c r="AG931" s="68"/>
      <c r="AH931" s="68"/>
      <c r="AI931" s="68"/>
      <c r="AJ931" s="68"/>
      <c r="AK931" s="68"/>
      <c r="AL931" s="68"/>
      <c r="AM931" s="68"/>
      <c r="AN931" s="68"/>
      <c r="AO931" s="68"/>
      <c r="AP931" s="68"/>
      <c r="AQ931" s="68"/>
      <c r="AR931" s="68"/>
      <c r="AS931" s="68"/>
      <c r="AT931" s="68"/>
      <c r="AU931" s="68"/>
      <c r="AV931" s="68"/>
      <c r="AW931" s="68"/>
    </row>
    <row r="932" spans="1:49" ht="14.25" customHeight="1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  <c r="AE932" s="68"/>
      <c r="AF932" s="68"/>
      <c r="AG932" s="68"/>
      <c r="AH932" s="68"/>
      <c r="AI932" s="68"/>
      <c r="AJ932" s="68"/>
      <c r="AK932" s="68"/>
      <c r="AL932" s="68"/>
      <c r="AM932" s="68"/>
      <c r="AN932" s="68"/>
      <c r="AO932" s="68"/>
      <c r="AP932" s="68"/>
      <c r="AQ932" s="68"/>
      <c r="AR932" s="68"/>
      <c r="AS932" s="68"/>
      <c r="AT932" s="68"/>
      <c r="AU932" s="68"/>
      <c r="AV932" s="68"/>
      <c r="AW932" s="68"/>
    </row>
    <row r="933" spans="1:49" ht="14.25" customHeight="1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  <c r="AE933" s="68"/>
      <c r="AF933" s="68"/>
      <c r="AG933" s="68"/>
      <c r="AH933" s="68"/>
      <c r="AI933" s="68"/>
      <c r="AJ933" s="68"/>
      <c r="AK933" s="68"/>
      <c r="AL933" s="68"/>
      <c r="AM933" s="68"/>
      <c r="AN933" s="68"/>
      <c r="AO933" s="68"/>
      <c r="AP933" s="68"/>
      <c r="AQ933" s="68"/>
      <c r="AR933" s="68"/>
      <c r="AS933" s="68"/>
      <c r="AT933" s="68"/>
      <c r="AU933" s="68"/>
      <c r="AV933" s="68"/>
      <c r="AW933" s="68"/>
    </row>
    <row r="934" spans="1:49" ht="14.25" customHeight="1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  <c r="AE934" s="68"/>
      <c r="AF934" s="68"/>
      <c r="AG934" s="68"/>
      <c r="AH934" s="68"/>
      <c r="AI934" s="68"/>
      <c r="AJ934" s="68"/>
      <c r="AK934" s="68"/>
      <c r="AL934" s="68"/>
      <c r="AM934" s="68"/>
      <c r="AN934" s="68"/>
      <c r="AO934" s="68"/>
      <c r="AP934" s="68"/>
      <c r="AQ934" s="68"/>
      <c r="AR934" s="68"/>
      <c r="AS934" s="68"/>
      <c r="AT934" s="68"/>
      <c r="AU934" s="68"/>
      <c r="AV934" s="68"/>
      <c r="AW934" s="68"/>
    </row>
    <row r="935" spans="1:49" ht="14.25" customHeight="1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  <c r="AE935" s="68"/>
      <c r="AF935" s="68"/>
      <c r="AG935" s="68"/>
      <c r="AH935" s="68"/>
      <c r="AI935" s="68"/>
      <c r="AJ935" s="68"/>
      <c r="AK935" s="68"/>
      <c r="AL935" s="68"/>
      <c r="AM935" s="68"/>
      <c r="AN935" s="68"/>
      <c r="AO935" s="68"/>
      <c r="AP935" s="68"/>
      <c r="AQ935" s="68"/>
      <c r="AR935" s="68"/>
      <c r="AS935" s="68"/>
      <c r="AT935" s="68"/>
      <c r="AU935" s="68"/>
      <c r="AV935" s="68"/>
      <c r="AW935" s="68"/>
    </row>
    <row r="936" spans="1:49" ht="14.25" customHeight="1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  <c r="AE936" s="68"/>
      <c r="AF936" s="68"/>
      <c r="AG936" s="68"/>
      <c r="AH936" s="68"/>
      <c r="AI936" s="68"/>
      <c r="AJ936" s="68"/>
      <c r="AK936" s="68"/>
      <c r="AL936" s="68"/>
      <c r="AM936" s="68"/>
      <c r="AN936" s="68"/>
      <c r="AO936" s="68"/>
      <c r="AP936" s="68"/>
      <c r="AQ936" s="68"/>
      <c r="AR936" s="68"/>
      <c r="AS936" s="68"/>
      <c r="AT936" s="68"/>
      <c r="AU936" s="68"/>
      <c r="AV936" s="68"/>
      <c r="AW936" s="68"/>
    </row>
    <row r="937" spans="1:49" ht="14.25" customHeight="1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  <c r="AE937" s="68"/>
      <c r="AF937" s="68"/>
      <c r="AG937" s="68"/>
      <c r="AH937" s="68"/>
      <c r="AI937" s="68"/>
      <c r="AJ937" s="68"/>
      <c r="AK937" s="68"/>
      <c r="AL937" s="68"/>
      <c r="AM937" s="68"/>
      <c r="AN937" s="68"/>
      <c r="AO937" s="68"/>
      <c r="AP937" s="68"/>
      <c r="AQ937" s="68"/>
      <c r="AR937" s="68"/>
      <c r="AS937" s="68"/>
      <c r="AT937" s="68"/>
      <c r="AU937" s="68"/>
      <c r="AV937" s="68"/>
      <c r="AW937" s="68"/>
    </row>
    <row r="938" spans="1:49" ht="14.25" customHeight="1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  <c r="AE938" s="68"/>
      <c r="AF938" s="68"/>
      <c r="AG938" s="68"/>
      <c r="AH938" s="68"/>
      <c r="AI938" s="68"/>
      <c r="AJ938" s="68"/>
      <c r="AK938" s="68"/>
      <c r="AL938" s="68"/>
      <c r="AM938" s="68"/>
      <c r="AN938" s="68"/>
      <c r="AO938" s="68"/>
      <c r="AP938" s="68"/>
      <c r="AQ938" s="68"/>
      <c r="AR938" s="68"/>
      <c r="AS938" s="68"/>
      <c r="AT938" s="68"/>
      <c r="AU938" s="68"/>
      <c r="AV938" s="68"/>
      <c r="AW938" s="68"/>
    </row>
    <row r="939" spans="1:49" ht="14.25" customHeight="1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  <c r="AE939" s="68"/>
      <c r="AF939" s="68"/>
      <c r="AG939" s="68"/>
      <c r="AH939" s="68"/>
      <c r="AI939" s="68"/>
      <c r="AJ939" s="68"/>
      <c r="AK939" s="68"/>
      <c r="AL939" s="68"/>
      <c r="AM939" s="68"/>
      <c r="AN939" s="68"/>
      <c r="AO939" s="68"/>
      <c r="AP939" s="68"/>
      <c r="AQ939" s="68"/>
      <c r="AR939" s="68"/>
      <c r="AS939" s="68"/>
      <c r="AT939" s="68"/>
      <c r="AU939" s="68"/>
      <c r="AV939" s="68"/>
      <c r="AW939" s="68"/>
    </row>
    <row r="940" spans="1:49" ht="14.25" customHeight="1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  <c r="AE940" s="68"/>
      <c r="AF940" s="68"/>
      <c r="AG940" s="68"/>
      <c r="AH940" s="68"/>
      <c r="AI940" s="68"/>
      <c r="AJ940" s="68"/>
      <c r="AK940" s="68"/>
      <c r="AL940" s="68"/>
      <c r="AM940" s="68"/>
      <c r="AN940" s="68"/>
      <c r="AO940" s="68"/>
      <c r="AP940" s="68"/>
      <c r="AQ940" s="68"/>
      <c r="AR940" s="68"/>
      <c r="AS940" s="68"/>
      <c r="AT940" s="68"/>
      <c r="AU940" s="68"/>
      <c r="AV940" s="68"/>
      <c r="AW940" s="68"/>
    </row>
    <row r="941" spans="1:49" ht="14.25" customHeight="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  <c r="AE941" s="68"/>
      <c r="AF941" s="68"/>
      <c r="AG941" s="68"/>
      <c r="AH941" s="68"/>
      <c r="AI941" s="68"/>
      <c r="AJ941" s="68"/>
      <c r="AK941" s="68"/>
      <c r="AL941" s="68"/>
      <c r="AM941" s="68"/>
      <c r="AN941" s="68"/>
      <c r="AO941" s="68"/>
      <c r="AP941" s="68"/>
      <c r="AQ941" s="68"/>
      <c r="AR941" s="68"/>
      <c r="AS941" s="68"/>
      <c r="AT941" s="68"/>
      <c r="AU941" s="68"/>
      <c r="AV941" s="68"/>
      <c r="AW941" s="68"/>
    </row>
    <row r="942" spans="1:49" ht="14.25" customHeight="1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  <c r="AE942" s="68"/>
      <c r="AF942" s="68"/>
      <c r="AG942" s="68"/>
      <c r="AH942" s="68"/>
      <c r="AI942" s="68"/>
      <c r="AJ942" s="68"/>
      <c r="AK942" s="68"/>
      <c r="AL942" s="68"/>
      <c r="AM942" s="68"/>
      <c r="AN942" s="68"/>
      <c r="AO942" s="68"/>
      <c r="AP942" s="68"/>
      <c r="AQ942" s="68"/>
      <c r="AR942" s="68"/>
      <c r="AS942" s="68"/>
      <c r="AT942" s="68"/>
      <c r="AU942" s="68"/>
      <c r="AV942" s="68"/>
      <c r="AW942" s="68"/>
    </row>
    <row r="943" spans="1:49" ht="14.25" customHeight="1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  <c r="AE943" s="68"/>
      <c r="AF943" s="68"/>
      <c r="AG943" s="68"/>
      <c r="AH943" s="68"/>
      <c r="AI943" s="68"/>
      <c r="AJ943" s="68"/>
      <c r="AK943" s="68"/>
      <c r="AL943" s="68"/>
      <c r="AM943" s="68"/>
      <c r="AN943" s="68"/>
      <c r="AO943" s="68"/>
      <c r="AP943" s="68"/>
      <c r="AQ943" s="68"/>
      <c r="AR943" s="68"/>
      <c r="AS943" s="68"/>
      <c r="AT943" s="68"/>
      <c r="AU943" s="68"/>
      <c r="AV943" s="68"/>
      <c r="AW943" s="68"/>
    </row>
    <row r="944" spans="1:49" ht="14.25" customHeight="1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  <c r="AE944" s="68"/>
      <c r="AF944" s="68"/>
      <c r="AG944" s="68"/>
      <c r="AH944" s="68"/>
      <c r="AI944" s="68"/>
      <c r="AJ944" s="68"/>
      <c r="AK944" s="68"/>
      <c r="AL944" s="68"/>
      <c r="AM944" s="68"/>
      <c r="AN944" s="68"/>
      <c r="AO944" s="68"/>
      <c r="AP944" s="68"/>
      <c r="AQ944" s="68"/>
      <c r="AR944" s="68"/>
      <c r="AS944" s="68"/>
      <c r="AT944" s="68"/>
      <c r="AU944" s="68"/>
      <c r="AV944" s="68"/>
      <c r="AW944" s="68"/>
    </row>
    <row r="945" spans="1:49" ht="14.25" customHeight="1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  <c r="AE945" s="68"/>
      <c r="AF945" s="68"/>
      <c r="AG945" s="68"/>
      <c r="AH945" s="68"/>
      <c r="AI945" s="68"/>
      <c r="AJ945" s="68"/>
      <c r="AK945" s="68"/>
      <c r="AL945" s="68"/>
      <c r="AM945" s="68"/>
      <c r="AN945" s="68"/>
      <c r="AO945" s="68"/>
      <c r="AP945" s="68"/>
      <c r="AQ945" s="68"/>
      <c r="AR945" s="68"/>
      <c r="AS945" s="68"/>
      <c r="AT945" s="68"/>
      <c r="AU945" s="68"/>
      <c r="AV945" s="68"/>
      <c r="AW945" s="68"/>
    </row>
    <row r="946" spans="1:49" ht="14.25" customHeight="1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  <c r="AE946" s="68"/>
      <c r="AF946" s="68"/>
      <c r="AG946" s="68"/>
      <c r="AH946" s="68"/>
      <c r="AI946" s="68"/>
      <c r="AJ946" s="68"/>
      <c r="AK946" s="68"/>
      <c r="AL946" s="68"/>
      <c r="AM946" s="68"/>
      <c r="AN946" s="68"/>
      <c r="AO946" s="68"/>
      <c r="AP946" s="68"/>
      <c r="AQ946" s="68"/>
      <c r="AR946" s="68"/>
      <c r="AS946" s="68"/>
      <c r="AT946" s="68"/>
      <c r="AU946" s="68"/>
      <c r="AV946" s="68"/>
      <c r="AW946" s="68"/>
    </row>
    <row r="947" spans="1:49" ht="14.25" customHeight="1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  <c r="AE947" s="68"/>
      <c r="AF947" s="68"/>
      <c r="AG947" s="68"/>
      <c r="AH947" s="68"/>
      <c r="AI947" s="68"/>
      <c r="AJ947" s="68"/>
      <c r="AK947" s="68"/>
      <c r="AL947" s="68"/>
      <c r="AM947" s="68"/>
      <c r="AN947" s="68"/>
      <c r="AO947" s="68"/>
      <c r="AP947" s="68"/>
      <c r="AQ947" s="68"/>
      <c r="AR947" s="68"/>
      <c r="AS947" s="68"/>
      <c r="AT947" s="68"/>
      <c r="AU947" s="68"/>
      <c r="AV947" s="68"/>
      <c r="AW947" s="68"/>
    </row>
    <row r="948" spans="1:49" ht="14.25" customHeight="1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  <c r="AF948" s="68"/>
      <c r="AG948" s="68"/>
      <c r="AH948" s="68"/>
      <c r="AI948" s="68"/>
      <c r="AJ948" s="68"/>
      <c r="AK948" s="68"/>
      <c r="AL948" s="68"/>
      <c r="AM948" s="68"/>
      <c r="AN948" s="68"/>
      <c r="AO948" s="68"/>
      <c r="AP948" s="68"/>
      <c r="AQ948" s="68"/>
      <c r="AR948" s="68"/>
      <c r="AS948" s="68"/>
      <c r="AT948" s="68"/>
      <c r="AU948" s="68"/>
      <c r="AV948" s="68"/>
      <c r="AW948" s="68"/>
    </row>
    <row r="949" spans="1:49" ht="14.25" customHeight="1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  <c r="AE949" s="68"/>
      <c r="AF949" s="68"/>
      <c r="AG949" s="68"/>
      <c r="AH949" s="68"/>
      <c r="AI949" s="68"/>
      <c r="AJ949" s="68"/>
      <c r="AK949" s="68"/>
      <c r="AL949" s="68"/>
      <c r="AM949" s="68"/>
      <c r="AN949" s="68"/>
      <c r="AO949" s="68"/>
      <c r="AP949" s="68"/>
      <c r="AQ949" s="68"/>
      <c r="AR949" s="68"/>
      <c r="AS949" s="68"/>
      <c r="AT949" s="68"/>
      <c r="AU949" s="68"/>
      <c r="AV949" s="68"/>
      <c r="AW949" s="68"/>
    </row>
    <row r="950" spans="1:49" ht="14.25" customHeight="1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  <c r="AF950" s="68"/>
      <c r="AG950" s="68"/>
      <c r="AH950" s="68"/>
      <c r="AI950" s="68"/>
      <c r="AJ950" s="68"/>
      <c r="AK950" s="68"/>
      <c r="AL950" s="68"/>
      <c r="AM950" s="68"/>
      <c r="AN950" s="68"/>
      <c r="AO950" s="68"/>
      <c r="AP950" s="68"/>
      <c r="AQ950" s="68"/>
      <c r="AR950" s="68"/>
      <c r="AS950" s="68"/>
      <c r="AT950" s="68"/>
      <c r="AU950" s="68"/>
      <c r="AV950" s="68"/>
      <c r="AW950" s="68"/>
    </row>
    <row r="951" spans="1:49" ht="14.25" customHeight="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  <c r="AE951" s="68"/>
      <c r="AF951" s="68"/>
      <c r="AG951" s="68"/>
      <c r="AH951" s="68"/>
      <c r="AI951" s="68"/>
      <c r="AJ951" s="68"/>
      <c r="AK951" s="68"/>
      <c r="AL951" s="68"/>
      <c r="AM951" s="68"/>
      <c r="AN951" s="68"/>
      <c r="AO951" s="68"/>
      <c r="AP951" s="68"/>
      <c r="AQ951" s="68"/>
      <c r="AR951" s="68"/>
      <c r="AS951" s="68"/>
      <c r="AT951" s="68"/>
      <c r="AU951" s="68"/>
      <c r="AV951" s="68"/>
      <c r="AW951" s="68"/>
    </row>
    <row r="952" spans="1:49" ht="14.25" customHeight="1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  <c r="AF952" s="68"/>
      <c r="AG952" s="68"/>
      <c r="AH952" s="68"/>
      <c r="AI952" s="68"/>
      <c r="AJ952" s="68"/>
      <c r="AK952" s="68"/>
      <c r="AL952" s="68"/>
      <c r="AM952" s="68"/>
      <c r="AN952" s="68"/>
      <c r="AO952" s="68"/>
      <c r="AP952" s="68"/>
      <c r="AQ952" s="68"/>
      <c r="AR952" s="68"/>
      <c r="AS952" s="68"/>
      <c r="AT952" s="68"/>
      <c r="AU952" s="68"/>
      <c r="AV952" s="68"/>
      <c r="AW952" s="68"/>
    </row>
    <row r="953" spans="1:49" ht="14.25" customHeight="1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  <c r="AF953" s="68"/>
      <c r="AG953" s="68"/>
      <c r="AH953" s="68"/>
      <c r="AI953" s="68"/>
      <c r="AJ953" s="68"/>
      <c r="AK953" s="68"/>
      <c r="AL953" s="68"/>
      <c r="AM953" s="68"/>
      <c r="AN953" s="68"/>
      <c r="AO953" s="68"/>
      <c r="AP953" s="68"/>
      <c r="AQ953" s="68"/>
      <c r="AR953" s="68"/>
      <c r="AS953" s="68"/>
      <c r="AT953" s="68"/>
      <c r="AU953" s="68"/>
      <c r="AV953" s="68"/>
      <c r="AW953" s="68"/>
    </row>
    <row r="954" spans="1:49" ht="14.25" customHeight="1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  <c r="AE954" s="68"/>
      <c r="AF954" s="68"/>
      <c r="AG954" s="68"/>
      <c r="AH954" s="68"/>
      <c r="AI954" s="68"/>
      <c r="AJ954" s="68"/>
      <c r="AK954" s="68"/>
      <c r="AL954" s="68"/>
      <c r="AM954" s="68"/>
      <c r="AN954" s="68"/>
      <c r="AO954" s="68"/>
      <c r="AP954" s="68"/>
      <c r="AQ954" s="68"/>
      <c r="AR954" s="68"/>
      <c r="AS954" s="68"/>
      <c r="AT954" s="68"/>
      <c r="AU954" s="68"/>
      <c r="AV954" s="68"/>
      <c r="AW954" s="68"/>
    </row>
    <row r="955" spans="1:49" ht="14.25" customHeight="1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  <c r="AF955" s="68"/>
      <c r="AG955" s="68"/>
      <c r="AH955" s="68"/>
      <c r="AI955" s="68"/>
      <c r="AJ955" s="68"/>
      <c r="AK955" s="68"/>
      <c r="AL955" s="68"/>
      <c r="AM955" s="68"/>
      <c r="AN955" s="68"/>
      <c r="AO955" s="68"/>
      <c r="AP955" s="68"/>
      <c r="AQ955" s="68"/>
      <c r="AR955" s="68"/>
      <c r="AS955" s="68"/>
      <c r="AT955" s="68"/>
      <c r="AU955" s="68"/>
      <c r="AV955" s="68"/>
      <c r="AW955" s="68"/>
    </row>
    <row r="956" spans="1:49" ht="14.25" customHeight="1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  <c r="AE956" s="68"/>
      <c r="AF956" s="68"/>
      <c r="AG956" s="68"/>
      <c r="AH956" s="68"/>
      <c r="AI956" s="68"/>
      <c r="AJ956" s="68"/>
      <c r="AK956" s="68"/>
      <c r="AL956" s="68"/>
      <c r="AM956" s="68"/>
      <c r="AN956" s="68"/>
      <c r="AO956" s="68"/>
      <c r="AP956" s="68"/>
      <c r="AQ956" s="68"/>
      <c r="AR956" s="68"/>
      <c r="AS956" s="68"/>
      <c r="AT956" s="68"/>
      <c r="AU956" s="68"/>
      <c r="AV956" s="68"/>
      <c r="AW956" s="68"/>
    </row>
    <row r="957" spans="1:49" ht="14.25" customHeight="1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68"/>
      <c r="AI957" s="68"/>
      <c r="AJ957" s="68"/>
      <c r="AK957" s="68"/>
      <c r="AL957" s="68"/>
      <c r="AM957" s="68"/>
      <c r="AN957" s="68"/>
      <c r="AO957" s="68"/>
      <c r="AP957" s="68"/>
      <c r="AQ957" s="68"/>
      <c r="AR957" s="68"/>
      <c r="AS957" s="68"/>
      <c r="AT957" s="68"/>
      <c r="AU957" s="68"/>
      <c r="AV957" s="68"/>
      <c r="AW957" s="68"/>
    </row>
    <row r="958" spans="1:49" ht="14.25" customHeight="1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  <c r="AE958" s="68"/>
      <c r="AF958" s="68"/>
      <c r="AG958" s="68"/>
      <c r="AH958" s="68"/>
      <c r="AI958" s="68"/>
      <c r="AJ958" s="68"/>
      <c r="AK958" s="68"/>
      <c r="AL958" s="68"/>
      <c r="AM958" s="68"/>
      <c r="AN958" s="68"/>
      <c r="AO958" s="68"/>
      <c r="AP958" s="68"/>
      <c r="AQ958" s="68"/>
      <c r="AR958" s="68"/>
      <c r="AS958" s="68"/>
      <c r="AT958" s="68"/>
      <c r="AU958" s="68"/>
      <c r="AV958" s="68"/>
      <c r="AW958" s="68"/>
    </row>
    <row r="959" spans="1:49" ht="14.25" customHeight="1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  <c r="AF959" s="68"/>
      <c r="AG959" s="68"/>
      <c r="AH959" s="68"/>
      <c r="AI959" s="68"/>
      <c r="AJ959" s="68"/>
      <c r="AK959" s="68"/>
      <c r="AL959" s="68"/>
      <c r="AM959" s="68"/>
      <c r="AN959" s="68"/>
      <c r="AO959" s="68"/>
      <c r="AP959" s="68"/>
      <c r="AQ959" s="68"/>
      <c r="AR959" s="68"/>
      <c r="AS959" s="68"/>
      <c r="AT959" s="68"/>
      <c r="AU959" s="68"/>
      <c r="AV959" s="68"/>
      <c r="AW959" s="68"/>
    </row>
    <row r="960" spans="1:49" ht="14.25" customHeight="1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  <c r="AF960" s="68"/>
      <c r="AG960" s="68"/>
      <c r="AH960" s="68"/>
      <c r="AI960" s="68"/>
      <c r="AJ960" s="68"/>
      <c r="AK960" s="68"/>
      <c r="AL960" s="68"/>
      <c r="AM960" s="68"/>
      <c r="AN960" s="68"/>
      <c r="AO960" s="68"/>
      <c r="AP960" s="68"/>
      <c r="AQ960" s="68"/>
      <c r="AR960" s="68"/>
      <c r="AS960" s="68"/>
      <c r="AT960" s="68"/>
      <c r="AU960" s="68"/>
      <c r="AV960" s="68"/>
      <c r="AW960" s="68"/>
    </row>
    <row r="961" spans="1:49" ht="14.25" customHeight="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  <c r="AF961" s="68"/>
      <c r="AG961" s="68"/>
      <c r="AH961" s="68"/>
      <c r="AI961" s="68"/>
      <c r="AJ961" s="68"/>
      <c r="AK961" s="68"/>
      <c r="AL961" s="68"/>
      <c r="AM961" s="68"/>
      <c r="AN961" s="68"/>
      <c r="AO961" s="68"/>
      <c r="AP961" s="68"/>
      <c r="AQ961" s="68"/>
      <c r="AR961" s="68"/>
      <c r="AS961" s="68"/>
      <c r="AT961" s="68"/>
      <c r="AU961" s="68"/>
      <c r="AV961" s="68"/>
      <c r="AW961" s="68"/>
    </row>
    <row r="962" spans="1:49" ht="14.25" customHeight="1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  <c r="AE962" s="68"/>
      <c r="AF962" s="68"/>
      <c r="AG962" s="68"/>
      <c r="AH962" s="68"/>
      <c r="AI962" s="68"/>
      <c r="AJ962" s="68"/>
      <c r="AK962" s="68"/>
      <c r="AL962" s="68"/>
      <c r="AM962" s="68"/>
      <c r="AN962" s="68"/>
      <c r="AO962" s="68"/>
      <c r="AP962" s="68"/>
      <c r="AQ962" s="68"/>
      <c r="AR962" s="68"/>
      <c r="AS962" s="68"/>
      <c r="AT962" s="68"/>
      <c r="AU962" s="68"/>
      <c r="AV962" s="68"/>
      <c r="AW962" s="68"/>
    </row>
    <row r="963" spans="1:49" ht="14.25" customHeight="1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  <c r="AE963" s="68"/>
      <c r="AF963" s="68"/>
      <c r="AG963" s="68"/>
      <c r="AH963" s="68"/>
      <c r="AI963" s="68"/>
      <c r="AJ963" s="68"/>
      <c r="AK963" s="68"/>
      <c r="AL963" s="68"/>
      <c r="AM963" s="68"/>
      <c r="AN963" s="68"/>
      <c r="AO963" s="68"/>
      <c r="AP963" s="68"/>
      <c r="AQ963" s="68"/>
      <c r="AR963" s="68"/>
      <c r="AS963" s="68"/>
      <c r="AT963" s="68"/>
      <c r="AU963" s="68"/>
      <c r="AV963" s="68"/>
      <c r="AW963" s="68"/>
    </row>
    <row r="964" spans="1:49" ht="14.25" customHeight="1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  <c r="AF964" s="68"/>
      <c r="AG964" s="68"/>
      <c r="AH964" s="68"/>
      <c r="AI964" s="68"/>
      <c r="AJ964" s="68"/>
      <c r="AK964" s="68"/>
      <c r="AL964" s="68"/>
      <c r="AM964" s="68"/>
      <c r="AN964" s="68"/>
      <c r="AO964" s="68"/>
      <c r="AP964" s="68"/>
      <c r="AQ964" s="68"/>
      <c r="AR964" s="68"/>
      <c r="AS964" s="68"/>
      <c r="AT964" s="68"/>
      <c r="AU964" s="68"/>
      <c r="AV964" s="68"/>
      <c r="AW964" s="68"/>
    </row>
    <row r="965" spans="1:49" ht="14.25" customHeight="1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  <c r="AF965" s="68"/>
      <c r="AG965" s="68"/>
      <c r="AH965" s="68"/>
      <c r="AI965" s="68"/>
      <c r="AJ965" s="68"/>
      <c r="AK965" s="68"/>
      <c r="AL965" s="68"/>
      <c r="AM965" s="68"/>
      <c r="AN965" s="68"/>
      <c r="AO965" s="68"/>
      <c r="AP965" s="68"/>
      <c r="AQ965" s="68"/>
      <c r="AR965" s="68"/>
      <c r="AS965" s="68"/>
      <c r="AT965" s="68"/>
      <c r="AU965" s="68"/>
      <c r="AV965" s="68"/>
      <c r="AW965" s="68"/>
    </row>
    <row r="966" spans="1:49" ht="14.25" customHeight="1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  <c r="AF966" s="68"/>
      <c r="AG966" s="68"/>
      <c r="AH966" s="68"/>
      <c r="AI966" s="68"/>
      <c r="AJ966" s="68"/>
      <c r="AK966" s="68"/>
      <c r="AL966" s="68"/>
      <c r="AM966" s="68"/>
      <c r="AN966" s="68"/>
      <c r="AO966" s="68"/>
      <c r="AP966" s="68"/>
      <c r="AQ966" s="68"/>
      <c r="AR966" s="68"/>
      <c r="AS966" s="68"/>
      <c r="AT966" s="68"/>
      <c r="AU966" s="68"/>
      <c r="AV966" s="68"/>
      <c r="AW966" s="68"/>
    </row>
    <row r="967" spans="1:49" ht="14.25" customHeight="1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  <c r="AF967" s="68"/>
      <c r="AG967" s="68"/>
      <c r="AH967" s="68"/>
      <c r="AI967" s="68"/>
      <c r="AJ967" s="68"/>
      <c r="AK967" s="68"/>
      <c r="AL967" s="68"/>
      <c r="AM967" s="68"/>
      <c r="AN967" s="68"/>
      <c r="AO967" s="68"/>
      <c r="AP967" s="68"/>
      <c r="AQ967" s="68"/>
      <c r="AR967" s="68"/>
      <c r="AS967" s="68"/>
      <c r="AT967" s="68"/>
      <c r="AU967" s="68"/>
      <c r="AV967" s="68"/>
      <c r="AW967" s="68"/>
    </row>
    <row r="968" spans="1:49" ht="14.25" customHeight="1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  <c r="AE968" s="68"/>
      <c r="AF968" s="68"/>
      <c r="AG968" s="68"/>
      <c r="AH968" s="68"/>
      <c r="AI968" s="68"/>
      <c r="AJ968" s="68"/>
      <c r="AK968" s="68"/>
      <c r="AL968" s="68"/>
      <c r="AM968" s="68"/>
      <c r="AN968" s="68"/>
      <c r="AO968" s="68"/>
      <c r="AP968" s="68"/>
      <c r="AQ968" s="68"/>
      <c r="AR968" s="68"/>
      <c r="AS968" s="68"/>
      <c r="AT968" s="68"/>
      <c r="AU968" s="68"/>
      <c r="AV968" s="68"/>
      <c r="AW968" s="68"/>
    </row>
    <row r="969" spans="1:49" ht="14.25" customHeight="1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  <c r="AF969" s="68"/>
      <c r="AG969" s="68"/>
      <c r="AH969" s="68"/>
      <c r="AI969" s="68"/>
      <c r="AJ969" s="68"/>
      <c r="AK969" s="68"/>
      <c r="AL969" s="68"/>
      <c r="AM969" s="68"/>
      <c r="AN969" s="68"/>
      <c r="AO969" s="68"/>
      <c r="AP969" s="68"/>
      <c r="AQ969" s="68"/>
      <c r="AR969" s="68"/>
      <c r="AS969" s="68"/>
      <c r="AT969" s="68"/>
      <c r="AU969" s="68"/>
      <c r="AV969" s="68"/>
      <c r="AW969" s="68"/>
    </row>
    <row r="970" spans="1:49" ht="14.25" customHeight="1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  <c r="AF970" s="68"/>
      <c r="AG970" s="68"/>
      <c r="AH970" s="68"/>
      <c r="AI970" s="68"/>
      <c r="AJ970" s="68"/>
      <c r="AK970" s="68"/>
      <c r="AL970" s="68"/>
      <c r="AM970" s="68"/>
      <c r="AN970" s="68"/>
      <c r="AO970" s="68"/>
      <c r="AP970" s="68"/>
      <c r="AQ970" s="68"/>
      <c r="AR970" s="68"/>
      <c r="AS970" s="68"/>
      <c r="AT970" s="68"/>
      <c r="AU970" s="68"/>
      <c r="AV970" s="68"/>
      <c r="AW970" s="68"/>
    </row>
    <row r="971" spans="1:49" ht="14.25" customHeight="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  <c r="AF971" s="68"/>
      <c r="AG971" s="68"/>
      <c r="AH971" s="68"/>
      <c r="AI971" s="68"/>
      <c r="AJ971" s="68"/>
      <c r="AK971" s="68"/>
      <c r="AL971" s="68"/>
      <c r="AM971" s="68"/>
      <c r="AN971" s="68"/>
      <c r="AO971" s="68"/>
      <c r="AP971" s="68"/>
      <c r="AQ971" s="68"/>
      <c r="AR971" s="68"/>
      <c r="AS971" s="68"/>
      <c r="AT971" s="68"/>
      <c r="AU971" s="68"/>
      <c r="AV971" s="68"/>
      <c r="AW971" s="68"/>
    </row>
    <row r="972" spans="1:49" ht="14.25" customHeight="1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  <c r="AF972" s="68"/>
      <c r="AG972" s="68"/>
      <c r="AH972" s="68"/>
      <c r="AI972" s="68"/>
      <c r="AJ972" s="68"/>
      <c r="AK972" s="68"/>
      <c r="AL972" s="68"/>
      <c r="AM972" s="68"/>
      <c r="AN972" s="68"/>
      <c r="AO972" s="68"/>
      <c r="AP972" s="68"/>
      <c r="AQ972" s="68"/>
      <c r="AR972" s="68"/>
      <c r="AS972" s="68"/>
      <c r="AT972" s="68"/>
      <c r="AU972" s="68"/>
      <c r="AV972" s="68"/>
      <c r="AW972" s="68"/>
    </row>
    <row r="973" spans="1:49" ht="14.25" customHeight="1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  <c r="AF973" s="68"/>
      <c r="AG973" s="68"/>
      <c r="AH973" s="68"/>
      <c r="AI973" s="68"/>
      <c r="AJ973" s="68"/>
      <c r="AK973" s="68"/>
      <c r="AL973" s="68"/>
      <c r="AM973" s="68"/>
      <c r="AN973" s="68"/>
      <c r="AO973" s="68"/>
      <c r="AP973" s="68"/>
      <c r="AQ973" s="68"/>
      <c r="AR973" s="68"/>
      <c r="AS973" s="68"/>
      <c r="AT973" s="68"/>
      <c r="AU973" s="68"/>
      <c r="AV973" s="68"/>
      <c r="AW973" s="68"/>
    </row>
    <row r="974" spans="1:49" ht="14.25" customHeight="1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  <c r="AD974" s="68"/>
      <c r="AE974" s="68"/>
      <c r="AF974" s="68"/>
      <c r="AG974" s="68"/>
      <c r="AH974" s="68"/>
      <c r="AI974" s="68"/>
      <c r="AJ974" s="68"/>
      <c r="AK974" s="68"/>
      <c r="AL974" s="68"/>
      <c r="AM974" s="68"/>
      <c r="AN974" s="68"/>
      <c r="AO974" s="68"/>
      <c r="AP974" s="68"/>
      <c r="AQ974" s="68"/>
      <c r="AR974" s="68"/>
      <c r="AS974" s="68"/>
      <c r="AT974" s="68"/>
      <c r="AU974" s="68"/>
      <c r="AV974" s="68"/>
      <c r="AW974" s="68"/>
    </row>
    <row r="975" spans="1:49" ht="14.25" customHeight="1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  <c r="AE975" s="68"/>
      <c r="AF975" s="68"/>
      <c r="AG975" s="68"/>
      <c r="AH975" s="68"/>
      <c r="AI975" s="68"/>
      <c r="AJ975" s="68"/>
      <c r="AK975" s="68"/>
      <c r="AL975" s="68"/>
      <c r="AM975" s="68"/>
      <c r="AN975" s="68"/>
      <c r="AO975" s="68"/>
      <c r="AP975" s="68"/>
      <c r="AQ975" s="68"/>
      <c r="AR975" s="68"/>
      <c r="AS975" s="68"/>
      <c r="AT975" s="68"/>
      <c r="AU975" s="68"/>
      <c r="AV975" s="68"/>
      <c r="AW975" s="68"/>
    </row>
    <row r="976" spans="1:49" ht="14.25" customHeight="1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  <c r="AD976" s="68"/>
      <c r="AE976" s="68"/>
      <c r="AF976" s="68"/>
      <c r="AG976" s="68"/>
      <c r="AH976" s="68"/>
      <c r="AI976" s="68"/>
      <c r="AJ976" s="68"/>
      <c r="AK976" s="68"/>
      <c r="AL976" s="68"/>
      <c r="AM976" s="68"/>
      <c r="AN976" s="68"/>
      <c r="AO976" s="68"/>
      <c r="AP976" s="68"/>
      <c r="AQ976" s="68"/>
      <c r="AR976" s="68"/>
      <c r="AS976" s="68"/>
      <c r="AT976" s="68"/>
      <c r="AU976" s="68"/>
      <c r="AV976" s="68"/>
      <c r="AW976" s="68"/>
    </row>
    <row r="977" spans="1:49" ht="14.25" customHeight="1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  <c r="AE977" s="68"/>
      <c r="AF977" s="68"/>
      <c r="AG977" s="68"/>
      <c r="AH977" s="68"/>
      <c r="AI977" s="68"/>
      <c r="AJ977" s="68"/>
      <c r="AK977" s="68"/>
      <c r="AL977" s="68"/>
      <c r="AM977" s="68"/>
      <c r="AN977" s="68"/>
      <c r="AO977" s="68"/>
      <c r="AP977" s="68"/>
      <c r="AQ977" s="68"/>
      <c r="AR977" s="68"/>
      <c r="AS977" s="68"/>
      <c r="AT977" s="68"/>
      <c r="AU977" s="68"/>
      <c r="AV977" s="68"/>
      <c r="AW977" s="68"/>
    </row>
    <row r="978" spans="1:49" ht="14.25" customHeight="1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  <c r="AF978" s="68"/>
      <c r="AG978" s="68"/>
      <c r="AH978" s="68"/>
      <c r="AI978" s="68"/>
      <c r="AJ978" s="68"/>
      <c r="AK978" s="68"/>
      <c r="AL978" s="68"/>
      <c r="AM978" s="68"/>
      <c r="AN978" s="68"/>
      <c r="AO978" s="68"/>
      <c r="AP978" s="68"/>
      <c r="AQ978" s="68"/>
      <c r="AR978" s="68"/>
      <c r="AS978" s="68"/>
      <c r="AT978" s="68"/>
      <c r="AU978" s="68"/>
      <c r="AV978" s="68"/>
      <c r="AW978" s="68"/>
    </row>
    <row r="979" spans="1:49" ht="14.25" customHeight="1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  <c r="AE979" s="68"/>
      <c r="AF979" s="68"/>
      <c r="AG979" s="68"/>
      <c r="AH979" s="68"/>
      <c r="AI979" s="68"/>
      <c r="AJ979" s="68"/>
      <c r="AK979" s="68"/>
      <c r="AL979" s="68"/>
      <c r="AM979" s="68"/>
      <c r="AN979" s="68"/>
      <c r="AO979" s="68"/>
      <c r="AP979" s="68"/>
      <c r="AQ979" s="68"/>
      <c r="AR979" s="68"/>
      <c r="AS979" s="68"/>
      <c r="AT979" s="68"/>
      <c r="AU979" s="68"/>
      <c r="AV979" s="68"/>
      <c r="AW979" s="68"/>
    </row>
    <row r="980" spans="1:49" ht="14.25" customHeight="1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  <c r="AD980" s="68"/>
      <c r="AE980" s="68"/>
      <c r="AF980" s="68"/>
      <c r="AG980" s="68"/>
      <c r="AH980" s="68"/>
      <c r="AI980" s="68"/>
      <c r="AJ980" s="68"/>
      <c r="AK980" s="68"/>
      <c r="AL980" s="68"/>
      <c r="AM980" s="68"/>
      <c r="AN980" s="68"/>
      <c r="AO980" s="68"/>
      <c r="AP980" s="68"/>
      <c r="AQ980" s="68"/>
      <c r="AR980" s="68"/>
      <c r="AS980" s="68"/>
      <c r="AT980" s="68"/>
      <c r="AU980" s="68"/>
      <c r="AV980" s="68"/>
      <c r="AW980" s="68"/>
    </row>
    <row r="981" spans="1:49" ht="14.25" customHeight="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  <c r="AD981" s="68"/>
      <c r="AE981" s="68"/>
      <c r="AF981" s="68"/>
      <c r="AG981" s="68"/>
      <c r="AH981" s="68"/>
      <c r="AI981" s="68"/>
      <c r="AJ981" s="68"/>
      <c r="AK981" s="68"/>
      <c r="AL981" s="68"/>
      <c r="AM981" s="68"/>
      <c r="AN981" s="68"/>
      <c r="AO981" s="68"/>
      <c r="AP981" s="68"/>
      <c r="AQ981" s="68"/>
      <c r="AR981" s="68"/>
      <c r="AS981" s="68"/>
      <c r="AT981" s="68"/>
      <c r="AU981" s="68"/>
      <c r="AV981" s="68"/>
      <c r="AW981" s="68"/>
    </row>
    <row r="982" spans="1:49" ht="14.25" customHeight="1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  <c r="AD982" s="68"/>
      <c r="AE982" s="68"/>
      <c r="AF982" s="68"/>
      <c r="AG982" s="68"/>
      <c r="AH982" s="68"/>
      <c r="AI982" s="68"/>
      <c r="AJ982" s="68"/>
      <c r="AK982" s="68"/>
      <c r="AL982" s="68"/>
      <c r="AM982" s="68"/>
      <c r="AN982" s="68"/>
      <c r="AO982" s="68"/>
      <c r="AP982" s="68"/>
      <c r="AQ982" s="68"/>
      <c r="AR982" s="68"/>
      <c r="AS982" s="68"/>
      <c r="AT982" s="68"/>
      <c r="AU982" s="68"/>
      <c r="AV982" s="68"/>
      <c r="AW982" s="68"/>
    </row>
    <row r="983" spans="1:49" ht="14.25" customHeight="1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  <c r="AD983" s="68"/>
      <c r="AE983" s="68"/>
      <c r="AF983" s="68"/>
      <c r="AG983" s="68"/>
      <c r="AH983" s="68"/>
      <c r="AI983" s="68"/>
      <c r="AJ983" s="68"/>
      <c r="AK983" s="68"/>
      <c r="AL983" s="68"/>
      <c r="AM983" s="68"/>
      <c r="AN983" s="68"/>
      <c r="AO983" s="68"/>
      <c r="AP983" s="68"/>
      <c r="AQ983" s="68"/>
      <c r="AR983" s="68"/>
      <c r="AS983" s="68"/>
      <c r="AT983" s="68"/>
      <c r="AU983" s="68"/>
      <c r="AV983" s="68"/>
      <c r="AW983" s="68"/>
    </row>
    <row r="984" spans="1:49" ht="14.25" customHeight="1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  <c r="AD984" s="68"/>
      <c r="AE984" s="68"/>
      <c r="AF984" s="68"/>
      <c r="AG984" s="68"/>
      <c r="AH984" s="68"/>
      <c r="AI984" s="68"/>
      <c r="AJ984" s="68"/>
      <c r="AK984" s="68"/>
      <c r="AL984" s="68"/>
      <c r="AM984" s="68"/>
      <c r="AN984" s="68"/>
      <c r="AO984" s="68"/>
      <c r="AP984" s="68"/>
      <c r="AQ984" s="68"/>
      <c r="AR984" s="68"/>
      <c r="AS984" s="68"/>
      <c r="AT984" s="68"/>
      <c r="AU984" s="68"/>
      <c r="AV984" s="68"/>
      <c r="AW984" s="68"/>
    </row>
    <row r="985" spans="1:49" ht="14.25" customHeight="1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  <c r="AD985" s="68"/>
      <c r="AE985" s="68"/>
      <c r="AF985" s="68"/>
      <c r="AG985" s="68"/>
      <c r="AH985" s="68"/>
      <c r="AI985" s="68"/>
      <c r="AJ985" s="68"/>
      <c r="AK985" s="68"/>
      <c r="AL985" s="68"/>
      <c r="AM985" s="68"/>
      <c r="AN985" s="68"/>
      <c r="AO985" s="68"/>
      <c r="AP985" s="68"/>
      <c r="AQ985" s="68"/>
      <c r="AR985" s="68"/>
      <c r="AS985" s="68"/>
      <c r="AT985" s="68"/>
      <c r="AU985" s="68"/>
      <c r="AV985" s="68"/>
      <c r="AW985" s="68"/>
    </row>
    <row r="986" spans="1:49" ht="14.25" customHeight="1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  <c r="AD986" s="68"/>
      <c r="AE986" s="68"/>
      <c r="AF986" s="68"/>
      <c r="AG986" s="68"/>
      <c r="AH986" s="68"/>
      <c r="AI986" s="68"/>
      <c r="AJ986" s="68"/>
      <c r="AK986" s="68"/>
      <c r="AL986" s="68"/>
      <c r="AM986" s="68"/>
      <c r="AN986" s="68"/>
      <c r="AO986" s="68"/>
      <c r="AP986" s="68"/>
      <c r="AQ986" s="68"/>
      <c r="AR986" s="68"/>
      <c r="AS986" s="68"/>
      <c r="AT986" s="68"/>
      <c r="AU986" s="68"/>
      <c r="AV986" s="68"/>
      <c r="AW986" s="68"/>
    </row>
    <row r="987" spans="1:49" ht="14.25" customHeight="1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  <c r="AD987" s="68"/>
      <c r="AE987" s="68"/>
      <c r="AF987" s="68"/>
      <c r="AG987" s="68"/>
      <c r="AH987" s="68"/>
      <c r="AI987" s="68"/>
      <c r="AJ987" s="68"/>
      <c r="AK987" s="68"/>
      <c r="AL987" s="68"/>
      <c r="AM987" s="68"/>
      <c r="AN987" s="68"/>
      <c r="AO987" s="68"/>
      <c r="AP987" s="68"/>
      <c r="AQ987" s="68"/>
      <c r="AR987" s="68"/>
      <c r="AS987" s="68"/>
      <c r="AT987" s="68"/>
      <c r="AU987" s="68"/>
      <c r="AV987" s="68"/>
      <c r="AW987" s="68"/>
    </row>
    <row r="988" spans="1:49" ht="14.25" customHeight="1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  <c r="AD988" s="68"/>
      <c r="AE988" s="68"/>
      <c r="AF988" s="68"/>
      <c r="AG988" s="68"/>
      <c r="AH988" s="68"/>
      <c r="AI988" s="68"/>
      <c r="AJ988" s="68"/>
      <c r="AK988" s="68"/>
      <c r="AL988" s="68"/>
      <c r="AM988" s="68"/>
      <c r="AN988" s="68"/>
      <c r="AO988" s="68"/>
      <c r="AP988" s="68"/>
      <c r="AQ988" s="68"/>
      <c r="AR988" s="68"/>
      <c r="AS988" s="68"/>
      <c r="AT988" s="68"/>
      <c r="AU988" s="68"/>
      <c r="AV988" s="68"/>
      <c r="AW988" s="68"/>
    </row>
    <row r="989" spans="1:49" ht="14.25" customHeight="1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  <c r="AD989" s="68"/>
      <c r="AE989" s="68"/>
      <c r="AF989" s="68"/>
      <c r="AG989" s="68"/>
      <c r="AH989" s="68"/>
      <c r="AI989" s="68"/>
      <c r="AJ989" s="68"/>
      <c r="AK989" s="68"/>
      <c r="AL989" s="68"/>
      <c r="AM989" s="68"/>
      <c r="AN989" s="68"/>
      <c r="AO989" s="68"/>
      <c r="AP989" s="68"/>
      <c r="AQ989" s="68"/>
      <c r="AR989" s="68"/>
      <c r="AS989" s="68"/>
      <c r="AT989" s="68"/>
      <c r="AU989" s="68"/>
      <c r="AV989" s="68"/>
      <c r="AW989" s="68"/>
    </row>
    <row r="990" spans="1:49" ht="14.25" customHeight="1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  <c r="AD990" s="68"/>
      <c r="AE990" s="68"/>
      <c r="AF990" s="68"/>
      <c r="AG990" s="68"/>
      <c r="AH990" s="68"/>
      <c r="AI990" s="68"/>
      <c r="AJ990" s="68"/>
      <c r="AK990" s="68"/>
      <c r="AL990" s="68"/>
      <c r="AM990" s="68"/>
      <c r="AN990" s="68"/>
      <c r="AO990" s="68"/>
      <c r="AP990" s="68"/>
      <c r="AQ990" s="68"/>
      <c r="AR990" s="68"/>
      <c r="AS990" s="68"/>
      <c r="AT990" s="68"/>
      <c r="AU990" s="68"/>
      <c r="AV990" s="68"/>
      <c r="AW990" s="68"/>
    </row>
    <row r="991" spans="1:49" ht="14.25" customHeight="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  <c r="AD991" s="68"/>
      <c r="AE991" s="68"/>
      <c r="AF991" s="68"/>
      <c r="AG991" s="68"/>
      <c r="AH991" s="68"/>
      <c r="AI991" s="68"/>
      <c r="AJ991" s="68"/>
      <c r="AK991" s="68"/>
      <c r="AL991" s="68"/>
      <c r="AM991" s="68"/>
      <c r="AN991" s="68"/>
      <c r="AO991" s="68"/>
      <c r="AP991" s="68"/>
      <c r="AQ991" s="68"/>
      <c r="AR991" s="68"/>
      <c r="AS991" s="68"/>
      <c r="AT991" s="68"/>
      <c r="AU991" s="68"/>
      <c r="AV991" s="68"/>
      <c r="AW991" s="68"/>
    </row>
    <row r="992" spans="1:49" ht="14.25" customHeight="1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  <c r="AD992" s="68"/>
      <c r="AE992" s="68"/>
      <c r="AF992" s="68"/>
      <c r="AG992" s="68"/>
      <c r="AH992" s="68"/>
      <c r="AI992" s="68"/>
      <c r="AJ992" s="68"/>
      <c r="AK992" s="68"/>
      <c r="AL992" s="68"/>
      <c r="AM992" s="68"/>
      <c r="AN992" s="68"/>
      <c r="AO992" s="68"/>
      <c r="AP992" s="68"/>
      <c r="AQ992" s="68"/>
      <c r="AR992" s="68"/>
      <c r="AS992" s="68"/>
      <c r="AT992" s="68"/>
      <c r="AU992" s="68"/>
      <c r="AV992" s="68"/>
      <c r="AW992" s="68"/>
    </row>
    <row r="993" spans="1:49" ht="14.25" customHeight="1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  <c r="AD993" s="68"/>
      <c r="AE993" s="68"/>
      <c r="AF993" s="68"/>
      <c r="AG993" s="68"/>
      <c r="AH993" s="68"/>
      <c r="AI993" s="68"/>
      <c r="AJ993" s="68"/>
      <c r="AK993" s="68"/>
      <c r="AL993" s="68"/>
      <c r="AM993" s="68"/>
      <c r="AN993" s="68"/>
      <c r="AO993" s="68"/>
      <c r="AP993" s="68"/>
      <c r="AQ993" s="68"/>
      <c r="AR993" s="68"/>
      <c r="AS993" s="68"/>
      <c r="AT993" s="68"/>
      <c r="AU993" s="68"/>
      <c r="AV993" s="68"/>
      <c r="AW993" s="68"/>
    </row>
    <row r="994" spans="1:49" ht="14.25" customHeight="1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  <c r="AD994" s="68"/>
      <c r="AE994" s="68"/>
      <c r="AF994" s="68"/>
      <c r="AG994" s="68"/>
      <c r="AH994" s="68"/>
      <c r="AI994" s="68"/>
      <c r="AJ994" s="68"/>
      <c r="AK994" s="68"/>
      <c r="AL994" s="68"/>
      <c r="AM994" s="68"/>
      <c r="AN994" s="68"/>
      <c r="AO994" s="68"/>
      <c r="AP994" s="68"/>
      <c r="AQ994" s="68"/>
      <c r="AR994" s="68"/>
      <c r="AS994" s="68"/>
      <c r="AT994" s="68"/>
      <c r="AU994" s="68"/>
      <c r="AV994" s="68"/>
      <c r="AW994" s="68"/>
    </row>
    <row r="995" spans="1:49" ht="14.25" customHeight="1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  <c r="AD995" s="68"/>
      <c r="AE995" s="68"/>
      <c r="AF995" s="68"/>
      <c r="AG995" s="68"/>
      <c r="AH995" s="68"/>
      <c r="AI995" s="68"/>
      <c r="AJ995" s="68"/>
      <c r="AK995" s="68"/>
      <c r="AL995" s="68"/>
      <c r="AM995" s="68"/>
      <c r="AN995" s="68"/>
      <c r="AO995" s="68"/>
      <c r="AP995" s="68"/>
      <c r="AQ995" s="68"/>
      <c r="AR995" s="68"/>
      <c r="AS995" s="68"/>
      <c r="AT995" s="68"/>
      <c r="AU995" s="68"/>
      <c r="AV995" s="68"/>
      <c r="AW995" s="68"/>
    </row>
    <row r="996" spans="1:49" ht="14.25" customHeight="1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  <c r="AD996" s="68"/>
      <c r="AE996" s="68"/>
      <c r="AF996" s="68"/>
      <c r="AG996" s="68"/>
      <c r="AH996" s="68"/>
      <c r="AI996" s="68"/>
      <c r="AJ996" s="68"/>
      <c r="AK996" s="68"/>
      <c r="AL996" s="68"/>
      <c r="AM996" s="68"/>
      <c r="AN996" s="68"/>
      <c r="AO996" s="68"/>
      <c r="AP996" s="68"/>
      <c r="AQ996" s="68"/>
      <c r="AR996" s="68"/>
      <c r="AS996" s="68"/>
      <c r="AT996" s="68"/>
      <c r="AU996" s="68"/>
      <c r="AV996" s="68"/>
      <c r="AW996" s="68"/>
    </row>
    <row r="997" spans="1:49" ht="14.25" customHeight="1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  <c r="AD997" s="68"/>
      <c r="AE997" s="68"/>
      <c r="AF997" s="68"/>
      <c r="AG997" s="68"/>
      <c r="AH997" s="68"/>
      <c r="AI997" s="68"/>
      <c r="AJ997" s="68"/>
      <c r="AK997" s="68"/>
      <c r="AL997" s="68"/>
      <c r="AM997" s="68"/>
      <c r="AN997" s="68"/>
      <c r="AO997" s="68"/>
      <c r="AP997" s="68"/>
      <c r="AQ997" s="68"/>
      <c r="AR997" s="68"/>
      <c r="AS997" s="68"/>
      <c r="AT997" s="68"/>
      <c r="AU997" s="68"/>
      <c r="AV997" s="68"/>
      <c r="AW997" s="68"/>
    </row>
    <row r="998" spans="1:49" ht="14.25" customHeight="1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  <c r="AD998" s="68"/>
      <c r="AE998" s="68"/>
      <c r="AF998" s="68"/>
      <c r="AG998" s="68"/>
      <c r="AH998" s="68"/>
      <c r="AI998" s="68"/>
      <c r="AJ998" s="68"/>
      <c r="AK998" s="68"/>
      <c r="AL998" s="68"/>
      <c r="AM998" s="68"/>
      <c r="AN998" s="68"/>
      <c r="AO998" s="68"/>
      <c r="AP998" s="68"/>
      <c r="AQ998" s="68"/>
      <c r="AR998" s="68"/>
      <c r="AS998" s="68"/>
      <c r="AT998" s="68"/>
      <c r="AU998" s="68"/>
      <c r="AV998" s="68"/>
      <c r="AW998" s="68"/>
    </row>
    <row r="999" spans="1:49" ht="14.25" customHeight="1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  <c r="AD999" s="68"/>
      <c r="AE999" s="68"/>
      <c r="AF999" s="68"/>
      <c r="AG999" s="68"/>
      <c r="AH999" s="68"/>
      <c r="AI999" s="68"/>
      <c r="AJ999" s="68"/>
      <c r="AK999" s="68"/>
      <c r="AL999" s="68"/>
      <c r="AM999" s="68"/>
      <c r="AN999" s="68"/>
      <c r="AO999" s="68"/>
      <c r="AP999" s="68"/>
      <c r="AQ999" s="68"/>
      <c r="AR999" s="68"/>
      <c r="AS999" s="68"/>
      <c r="AT999" s="68"/>
      <c r="AU999" s="68"/>
      <c r="AV999" s="68"/>
      <c r="AW999" s="68"/>
    </row>
    <row r="1000" spans="1:49" ht="14.25" customHeight="1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  <c r="AD1000" s="68"/>
      <c r="AE1000" s="68"/>
      <c r="AF1000" s="68"/>
      <c r="AG1000" s="68"/>
      <c r="AH1000" s="68"/>
      <c r="AI1000" s="68"/>
      <c r="AJ1000" s="68"/>
      <c r="AK1000" s="68"/>
      <c r="AL1000" s="68"/>
      <c r="AM1000" s="68"/>
      <c r="AN1000" s="68"/>
      <c r="AO1000" s="68"/>
      <c r="AP1000" s="68"/>
      <c r="AQ1000" s="68"/>
      <c r="AR1000" s="68"/>
      <c r="AS1000" s="68"/>
      <c r="AT1000" s="68"/>
      <c r="AU1000" s="68"/>
      <c r="AV1000" s="68"/>
      <c r="AW1000" s="68"/>
    </row>
  </sheetData>
  <mergeCells count="10">
    <mergeCell ref="C11:E11"/>
    <mergeCell ref="C12:E12"/>
    <mergeCell ref="C18:D18"/>
    <mergeCell ref="B3:N3"/>
    <mergeCell ref="B4:N4"/>
    <mergeCell ref="K6:L6"/>
    <mergeCell ref="C8:D9"/>
    <mergeCell ref="E8:F8"/>
    <mergeCell ref="G8:H9"/>
    <mergeCell ref="J8:J9"/>
  </mergeCells>
  <printOptions horizontalCentered="1"/>
  <pageMargins left="0.19685039370078741" right="0.19685039370078741" top="0.19685039370078741" bottom="0.19685039370078741" header="0" footer="0"/>
  <pageSetup scale="40" orientation="landscape"/>
  <headerFooter>
    <oddFooter>&amp;C&amp;A; &amp;P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Z1000"/>
  <sheetViews>
    <sheetView topLeftCell="A19" workbookViewId="0">
      <selection activeCell="L13" sqref="L13"/>
    </sheetView>
  </sheetViews>
  <sheetFormatPr baseColWidth="10" defaultColWidth="14.42578125" defaultRowHeight="15" customHeight="1"/>
  <cols>
    <col min="1" max="1" width="2.7109375" customWidth="1"/>
    <col min="2" max="2" width="49.140625" customWidth="1"/>
    <col min="3" max="3" width="17.7109375" customWidth="1"/>
    <col min="4" max="10" width="12.5703125" customWidth="1"/>
    <col min="11" max="11" width="16.140625" customWidth="1"/>
    <col min="12" max="14" width="12.5703125" customWidth="1"/>
    <col min="15" max="23" width="11.42578125" customWidth="1"/>
    <col min="24" max="26" width="10.7109375" customWidth="1"/>
  </cols>
  <sheetData>
    <row r="1" spans="1:26" ht="12.75" customHeight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12.7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2.75" customHeight="1">
      <c r="A3" s="161"/>
      <c r="B3" s="87"/>
      <c r="C3" s="87"/>
      <c r="D3" s="87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12.75" customHeight="1">
      <c r="A4" s="161"/>
      <c r="B4" s="680" t="s">
        <v>1060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ht="15" customHeight="1">
      <c r="A5" s="161"/>
      <c r="B5" s="680" t="s">
        <v>184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12.75" customHeight="1">
      <c r="A6" s="161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 spans="1:26" ht="12.75" customHeight="1">
      <c r="A7" s="161"/>
      <c r="B7" s="163"/>
      <c r="C7" s="163"/>
      <c r="D7" s="163"/>
      <c r="E7" s="163"/>
      <c r="F7" s="163"/>
      <c r="G7" s="163"/>
      <c r="H7" s="163"/>
      <c r="I7" s="163"/>
      <c r="J7" s="163"/>
      <c r="K7" s="165" t="s">
        <v>187</v>
      </c>
      <c r="L7" s="163"/>
      <c r="M7" s="163"/>
      <c r="N7" s="163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 spans="1:26" ht="12.75" customHeight="1">
      <c r="A8" s="161"/>
      <c r="B8" s="163"/>
      <c r="C8" s="163"/>
      <c r="D8" s="163"/>
      <c r="E8" s="163"/>
      <c r="F8" s="163"/>
      <c r="G8" s="163"/>
      <c r="H8" s="165"/>
      <c r="I8" s="164"/>
      <c r="J8" s="163"/>
      <c r="K8" s="163"/>
      <c r="L8" s="163"/>
      <c r="M8" s="163"/>
      <c r="N8" s="163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spans="1:26" ht="12.75" customHeight="1">
      <c r="A9" s="161"/>
      <c r="B9" s="170" t="s">
        <v>2</v>
      </c>
      <c r="C9" s="681" t="str">
        <f>VLOOKUP(B9,'FA-4'!B12:J12,6,)</f>
        <v>ZACATECAS</v>
      </c>
      <c r="D9" s="569"/>
      <c r="E9" s="682" t="s">
        <v>4</v>
      </c>
      <c r="F9" s="395"/>
      <c r="G9" s="681"/>
      <c r="H9" s="569"/>
      <c r="I9" s="683"/>
      <c r="J9" s="684"/>
      <c r="K9" s="685"/>
      <c r="L9" s="163"/>
      <c r="M9" s="163"/>
      <c r="N9" s="163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ht="12.75" customHeight="1">
      <c r="A10" s="161"/>
      <c r="B10" s="163"/>
      <c r="C10" s="570"/>
      <c r="D10" s="572"/>
      <c r="E10" s="163"/>
      <c r="F10" s="163"/>
      <c r="G10" s="570"/>
      <c r="H10" s="572"/>
      <c r="I10" s="382"/>
      <c r="J10" s="382"/>
      <c r="K10" s="686"/>
      <c r="L10" s="163"/>
      <c r="M10" s="163"/>
      <c r="N10" s="163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ht="12.75" customHeight="1">
      <c r="A11" s="161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6" ht="12.75" customHeight="1">
      <c r="A12" s="161"/>
      <c r="B12" s="165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1:26" ht="12.75" customHeight="1">
      <c r="A13" s="161"/>
      <c r="B13" s="180" t="s">
        <v>1048</v>
      </c>
      <c r="C13" s="675">
        <f>' Anexo D'!C11:E11</f>
        <v>0</v>
      </c>
      <c r="D13" s="391"/>
      <c r="E13" s="392"/>
      <c r="F13" s="163"/>
      <c r="G13" s="163"/>
      <c r="H13" s="163"/>
      <c r="I13" s="163"/>
      <c r="J13" s="163"/>
      <c r="K13" s="163"/>
      <c r="L13" s="163"/>
      <c r="M13" s="163"/>
      <c r="N13" s="163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12.75" customHeight="1">
      <c r="A14" s="161"/>
      <c r="B14" s="184" t="s">
        <v>181</v>
      </c>
      <c r="C14" s="676">
        <f>+' Anexo D'!C12:E12</f>
        <v>0</v>
      </c>
      <c r="D14" s="391"/>
      <c r="E14" s="392"/>
      <c r="F14" s="163"/>
      <c r="G14" s="163"/>
      <c r="H14" s="163"/>
      <c r="I14" s="163"/>
      <c r="J14" s="163"/>
      <c r="K14" s="163"/>
      <c r="L14" s="163"/>
      <c r="M14" s="163"/>
      <c r="N14" s="163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spans="1:26" ht="12.75" customHeight="1">
      <c r="A15" s="161"/>
      <c r="B15" s="191" t="s">
        <v>207</v>
      </c>
      <c r="C15" s="675">
        <f>+' Anexo D'!C16</f>
        <v>0</v>
      </c>
      <c r="D15" s="391"/>
      <c r="E15" s="392"/>
      <c r="F15" s="163"/>
      <c r="G15" s="163"/>
      <c r="H15" s="163"/>
      <c r="I15" s="163"/>
      <c r="J15" s="163"/>
      <c r="K15" s="163"/>
      <c r="L15" s="163"/>
      <c r="M15" s="163"/>
      <c r="N15" s="163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ht="12.75" customHeight="1">
      <c r="A16" s="161"/>
      <c r="B16" s="192" t="s">
        <v>1055</v>
      </c>
      <c r="C16" s="663" t="str">
        <f>+'FA-4'!Q21</f>
        <v>dd/mm/aa</v>
      </c>
      <c r="D16" s="391"/>
      <c r="E16" s="392"/>
      <c r="F16" s="163"/>
      <c r="G16" s="163"/>
      <c r="H16" s="163"/>
      <c r="I16" s="163"/>
      <c r="J16" s="163"/>
      <c r="K16" s="163"/>
      <c r="L16" s="163"/>
      <c r="M16" s="163"/>
      <c r="N16" s="163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 spans="1:26" ht="12.75" customHeight="1">
      <c r="A17" s="1"/>
      <c r="B17" s="3"/>
      <c r="C17" s="19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  <c r="X17" s="161"/>
      <c r="Y17" s="161"/>
      <c r="Z17" s="161"/>
    </row>
    <row r="18" spans="1:26" ht="12.75" customHeight="1">
      <c r="A18" s="161"/>
      <c r="B18" s="677" t="s">
        <v>214</v>
      </c>
      <c r="C18" s="678" t="s">
        <v>215</v>
      </c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2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</row>
    <row r="19" spans="1:26" ht="12.75" customHeight="1">
      <c r="A19" s="161"/>
      <c r="B19" s="478"/>
      <c r="C19" s="196">
        <v>1</v>
      </c>
      <c r="D19" s="196">
        <v>2</v>
      </c>
      <c r="E19" s="196">
        <v>3</v>
      </c>
      <c r="F19" s="196">
        <v>4</v>
      </c>
      <c r="G19" s="196">
        <v>5</v>
      </c>
      <c r="H19" s="196">
        <v>6</v>
      </c>
      <c r="I19" s="196">
        <v>7</v>
      </c>
      <c r="J19" s="196">
        <v>8</v>
      </c>
      <c r="K19" s="196">
        <v>9</v>
      </c>
      <c r="L19" s="196">
        <v>10</v>
      </c>
      <c r="M19" s="196">
        <v>11</v>
      </c>
      <c r="N19" s="196">
        <v>12</v>
      </c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</row>
    <row r="20" spans="1:26" ht="12.75" customHeight="1">
      <c r="A20" s="161"/>
      <c r="B20" s="198" t="s">
        <v>219</v>
      </c>
      <c r="C20" s="200">
        <f>+' Anexo D'!C72</f>
        <v>0</v>
      </c>
      <c r="D20" s="200">
        <f>+' Anexo D'!D72</f>
        <v>0</v>
      </c>
      <c r="E20" s="200">
        <f>+' Anexo D'!E72</f>
        <v>0</v>
      </c>
      <c r="F20" s="200">
        <f>+' Anexo D'!F72</f>
        <v>0</v>
      </c>
      <c r="G20" s="200">
        <f>+' Anexo D'!G72</f>
        <v>0</v>
      </c>
      <c r="H20" s="200">
        <f>+' Anexo D'!H72</f>
        <v>0</v>
      </c>
      <c r="I20" s="200">
        <f>+' Anexo D'!I72</f>
        <v>0</v>
      </c>
      <c r="J20" s="200">
        <f>+' Anexo D'!J72</f>
        <v>0</v>
      </c>
      <c r="K20" s="200">
        <f>+' Anexo D'!K72</f>
        <v>0</v>
      </c>
      <c r="L20" s="200">
        <f>+' Anexo D'!L72</f>
        <v>0</v>
      </c>
      <c r="M20" s="200">
        <f>+' Anexo D'!M72</f>
        <v>0</v>
      </c>
      <c r="N20" s="200">
        <f>+' Anexo D'!N72</f>
        <v>0</v>
      </c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</row>
    <row r="21" spans="1:26" ht="12.75" customHeight="1">
      <c r="A21" s="161"/>
      <c r="B21" s="198" t="s">
        <v>224</v>
      </c>
      <c r="C21" s="200">
        <f>+' Anexo D'!C41+' Anexo D'!C88</f>
        <v>8364</v>
      </c>
      <c r="D21" s="200">
        <f>+' Anexo D'!D41+' Anexo D'!D88</f>
        <v>8364</v>
      </c>
      <c r="E21" s="200">
        <f>+' Anexo D'!E41+' Anexo D'!E88</f>
        <v>8364</v>
      </c>
      <c r="F21" s="200">
        <f>+' Anexo D'!F41+' Anexo D'!F88</f>
        <v>8364</v>
      </c>
      <c r="G21" s="200">
        <f>+' Anexo D'!G41+' Anexo D'!G88</f>
        <v>8364</v>
      </c>
      <c r="H21" s="200">
        <f>+' Anexo D'!H41+' Anexo D'!H88</f>
        <v>8364</v>
      </c>
      <c r="I21" s="200">
        <f>+' Anexo D'!I41+' Anexo D'!I88</f>
        <v>8364</v>
      </c>
      <c r="J21" s="200">
        <f>+' Anexo D'!J41+' Anexo D'!J88</f>
        <v>8364</v>
      </c>
      <c r="K21" s="200">
        <f>+' Anexo D'!K41+' Anexo D'!K88</f>
        <v>8364</v>
      </c>
      <c r="L21" s="200">
        <f>+' Anexo D'!L41+' Anexo D'!L88</f>
        <v>8364</v>
      </c>
      <c r="M21" s="200">
        <f>+' Anexo D'!M41+' Anexo D'!M88</f>
        <v>8364</v>
      </c>
      <c r="N21" s="200">
        <f>+' Anexo D'!N41+' Anexo D'!N88</f>
        <v>8364</v>
      </c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 spans="1:26" ht="12.75" customHeight="1">
      <c r="A22" s="161"/>
      <c r="B22" s="198" t="s">
        <v>230</v>
      </c>
      <c r="C22" s="200">
        <f t="shared" ref="C22:N22" si="0">+C20-C21</f>
        <v>-8364</v>
      </c>
      <c r="D22" s="200">
        <f t="shared" si="0"/>
        <v>-8364</v>
      </c>
      <c r="E22" s="200">
        <f t="shared" si="0"/>
        <v>-8364</v>
      </c>
      <c r="F22" s="200">
        <f t="shared" si="0"/>
        <v>-8364</v>
      </c>
      <c r="G22" s="200">
        <f t="shared" si="0"/>
        <v>-8364</v>
      </c>
      <c r="H22" s="200">
        <f t="shared" si="0"/>
        <v>-8364</v>
      </c>
      <c r="I22" s="200">
        <f t="shared" si="0"/>
        <v>-8364</v>
      </c>
      <c r="J22" s="200">
        <f t="shared" si="0"/>
        <v>-8364</v>
      </c>
      <c r="K22" s="200">
        <f t="shared" si="0"/>
        <v>-8364</v>
      </c>
      <c r="L22" s="200">
        <f t="shared" si="0"/>
        <v>-8364</v>
      </c>
      <c r="M22" s="200">
        <f t="shared" si="0"/>
        <v>-8364</v>
      </c>
      <c r="N22" s="200">
        <f t="shared" si="0"/>
        <v>-8364</v>
      </c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 spans="1:26" ht="12.75" customHeight="1">
      <c r="A23" s="161"/>
      <c r="B23" s="198" t="s">
        <v>232</v>
      </c>
      <c r="C23" s="198">
        <f>+C22</f>
        <v>-8364</v>
      </c>
      <c r="D23" s="198">
        <f t="shared" ref="D23:N23" si="1">+C23+D22</f>
        <v>-16728</v>
      </c>
      <c r="E23" s="198">
        <f t="shared" si="1"/>
        <v>-25092</v>
      </c>
      <c r="F23" s="198">
        <f t="shared" si="1"/>
        <v>-33456</v>
      </c>
      <c r="G23" s="198">
        <f t="shared" si="1"/>
        <v>-41820</v>
      </c>
      <c r="H23" s="198">
        <f t="shared" si="1"/>
        <v>-50184</v>
      </c>
      <c r="I23" s="198">
        <f t="shared" si="1"/>
        <v>-58548</v>
      </c>
      <c r="J23" s="198">
        <f t="shared" si="1"/>
        <v>-66912</v>
      </c>
      <c r="K23" s="198">
        <f t="shared" si="1"/>
        <v>-75276</v>
      </c>
      <c r="L23" s="198">
        <f t="shared" si="1"/>
        <v>-83640</v>
      </c>
      <c r="M23" s="198">
        <f t="shared" si="1"/>
        <v>-92004</v>
      </c>
      <c r="N23" s="198">
        <f t="shared" si="1"/>
        <v>-100368</v>
      </c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spans="1:26" ht="12.75" customHeight="1">
      <c r="A24" s="161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</row>
    <row r="25" spans="1:26" ht="18.75" customHeight="1">
      <c r="A25" s="161"/>
      <c r="B25" s="679" t="s">
        <v>239</v>
      </c>
      <c r="C25" s="39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 spans="1:26" ht="12.75" customHeight="1">
      <c r="A26" s="161"/>
      <c r="B26" s="209" t="s">
        <v>241</v>
      </c>
      <c r="C26" s="198">
        <f>IF(ISERROR(N23/12),0,(N23/12))</f>
        <v>-8364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 spans="1:26" ht="12.75" customHeight="1">
      <c r="A27" s="161"/>
      <c r="B27" s="209" t="s">
        <v>245</v>
      </c>
      <c r="C27" s="198">
        <f>IF(ISERROR(C15/3),0,(C15/3))</f>
        <v>0</v>
      </c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spans="1:26" ht="12.75" customHeight="1">
      <c r="A28" s="161"/>
      <c r="B28" s="198" t="s">
        <v>247</v>
      </c>
      <c r="C28" s="198">
        <f>IF(ISERROR(C26/C27),0,(C26/C27))</f>
        <v>0</v>
      </c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 spans="1:26" ht="12.75" customHeight="1">
      <c r="A29" s="161"/>
      <c r="B29" s="213" t="s">
        <v>249</v>
      </c>
      <c r="C29" s="214">
        <v>36</v>
      </c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spans="1:26" ht="12.75" customHeight="1">
      <c r="A30" s="161"/>
      <c r="B30" s="198" t="s">
        <v>252</v>
      </c>
      <c r="C30" s="198">
        <f>IF(ISERROR(C15/C26),0,(C15/C26))</f>
        <v>0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spans="1:26" ht="12.75" customHeight="1">
      <c r="A31" s="161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spans="1:26" ht="12.75" customHeight="1">
      <c r="A32" s="161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spans="1:26" ht="12.75" customHeight="1">
      <c r="A33" s="161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spans="1:26" ht="12.75" customHeight="1">
      <c r="A34" s="161"/>
      <c r="B34" s="667" t="s">
        <v>256</v>
      </c>
      <c r="C34" s="668"/>
      <c r="D34" s="669"/>
      <c r="E34" s="163"/>
      <c r="F34" s="163"/>
      <c r="G34" s="220"/>
      <c r="H34" s="220"/>
      <c r="I34" s="163"/>
      <c r="J34" s="163"/>
      <c r="K34" s="163"/>
      <c r="L34" s="163"/>
      <c r="M34" s="163"/>
      <c r="N34" s="163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 spans="1:26" ht="12.75" customHeight="1">
      <c r="A35" s="161"/>
      <c r="B35" s="224"/>
      <c r="C35" s="163"/>
      <c r="D35" s="225"/>
      <c r="E35" s="163"/>
      <c r="F35" s="670"/>
      <c r="G35" s="395"/>
      <c r="H35" s="163"/>
      <c r="I35" s="163"/>
      <c r="J35" s="163"/>
      <c r="K35" s="163"/>
      <c r="L35" s="163"/>
      <c r="M35" s="163"/>
      <c r="N35" s="163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 spans="1:26" ht="33" customHeight="1">
      <c r="A36" s="161"/>
      <c r="B36" s="671" t="s">
        <v>1065</v>
      </c>
      <c r="C36" s="395"/>
      <c r="D36" s="67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spans="1:26" ht="12.75" customHeight="1">
      <c r="A37" s="161"/>
      <c r="B37" s="224"/>
      <c r="C37" s="163"/>
      <c r="D37" s="225"/>
      <c r="E37" s="163"/>
      <c r="F37" s="163"/>
      <c r="G37" s="163"/>
      <c r="H37" s="163"/>
      <c r="I37" s="227"/>
      <c r="J37" s="227"/>
      <c r="K37" s="227"/>
      <c r="L37" s="228"/>
      <c r="M37" s="163"/>
      <c r="N37" s="163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spans="1:26" ht="12.75" customHeight="1">
      <c r="A38" s="161"/>
      <c r="B38" s="229" t="s">
        <v>267</v>
      </c>
      <c r="C38" s="230" t="s">
        <v>270</v>
      </c>
      <c r="D38" s="225"/>
      <c r="E38" s="231"/>
      <c r="F38" s="232">
        <f>3696.6*C40</f>
        <v>0</v>
      </c>
      <c r="G38" s="233"/>
      <c r="H38" s="163"/>
      <c r="I38" s="234"/>
      <c r="J38" s="163"/>
      <c r="K38" s="163"/>
      <c r="L38" s="236"/>
      <c r="M38" s="163"/>
      <c r="N38" s="163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spans="1:26" ht="12.75" customHeight="1">
      <c r="A39" s="161"/>
      <c r="B39" s="383" t="s">
        <v>278</v>
      </c>
      <c r="C39" s="385">
        <v>12</v>
      </c>
      <c r="D39" s="225"/>
      <c r="E39" s="231"/>
      <c r="F39" s="231" t="s">
        <v>280</v>
      </c>
      <c r="G39" s="238" t="e">
        <f>IF((' Anexo D'!C21/C40)&gt;=3696.6,"1","0")</f>
        <v>#DIV/0!</v>
      </c>
      <c r="H39" s="163"/>
      <c r="I39" s="163"/>
      <c r="J39" s="163"/>
      <c r="K39" s="163"/>
      <c r="L39" s="236"/>
      <c r="M39" s="163"/>
      <c r="N39" s="163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spans="1:26" ht="12.75" customHeight="1">
      <c r="A40" s="161"/>
      <c r="B40" s="383" t="s">
        <v>1062</v>
      </c>
      <c r="C40" s="386">
        <f>C14</f>
        <v>0</v>
      </c>
      <c r="D40" s="225"/>
      <c r="E40" s="231"/>
      <c r="F40" s="231" t="s">
        <v>282</v>
      </c>
      <c r="G40" s="238" t="str">
        <f t="shared" ref="G40:G41" si="2">IF(C41&gt;0,"1","0")</f>
        <v>0</v>
      </c>
      <c r="H40" s="163"/>
      <c r="I40" s="163"/>
      <c r="J40" s="163"/>
      <c r="K40" s="163"/>
      <c r="L40" s="163"/>
      <c r="M40" s="163"/>
      <c r="N40" s="163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 spans="1:26" ht="12.75" customHeight="1">
      <c r="A41" s="161"/>
      <c r="B41" s="383" t="s">
        <v>283</v>
      </c>
      <c r="C41" s="387">
        <f>C26</f>
        <v>-8364</v>
      </c>
      <c r="D41" s="225"/>
      <c r="E41" s="231"/>
      <c r="F41" s="231" t="s">
        <v>247</v>
      </c>
      <c r="G41" s="238" t="str">
        <f t="shared" si="2"/>
        <v>0</v>
      </c>
      <c r="H41" s="163"/>
      <c r="I41" s="163"/>
      <c r="J41" s="163"/>
      <c r="K41" s="163"/>
      <c r="L41" s="163"/>
      <c r="M41" s="163"/>
      <c r="N41" s="163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 spans="1:26" ht="12.75" customHeight="1">
      <c r="A42" s="161"/>
      <c r="B42" s="383" t="s">
        <v>1051</v>
      </c>
      <c r="C42" s="387">
        <f t="shared" ref="C42:C43" si="3">C28</f>
        <v>0</v>
      </c>
      <c r="D42" s="225"/>
      <c r="E42" s="231"/>
      <c r="F42" s="231" t="s">
        <v>286</v>
      </c>
      <c r="G42" s="238" t="str">
        <f>IF('FA-4'!P379="SI","1","0")</f>
        <v>0</v>
      </c>
      <c r="H42" s="163"/>
      <c r="I42" s="163"/>
      <c r="J42" s="163"/>
      <c r="K42" s="163"/>
      <c r="L42" s="163"/>
      <c r="M42" s="163"/>
      <c r="N42" s="163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 spans="1:26" ht="12.75" customHeight="1">
      <c r="A43" s="161"/>
      <c r="B43" s="383" t="s">
        <v>288</v>
      </c>
      <c r="C43" s="387">
        <f t="shared" si="3"/>
        <v>36</v>
      </c>
      <c r="D43" s="225"/>
      <c r="E43" s="231"/>
      <c r="F43" s="231"/>
      <c r="G43" s="238" t="e">
        <f>+G39+G40+G41+G42</f>
        <v>#DIV/0!</v>
      </c>
      <c r="H43" s="163"/>
      <c r="I43" s="163"/>
      <c r="J43" s="163"/>
      <c r="K43" s="163"/>
      <c r="L43" s="163"/>
      <c r="M43" s="163"/>
      <c r="N43" s="163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spans="1:26" ht="12.75" customHeight="1">
      <c r="A44" s="161"/>
      <c r="B44" s="384" t="s">
        <v>291</v>
      </c>
      <c r="C44" s="388">
        <f>IF(ISERROR(C41/C40),0,(C41/C40))</f>
        <v>0</v>
      </c>
      <c r="D44" s="225"/>
      <c r="E44" s="231"/>
      <c r="F44" s="231"/>
      <c r="G44" s="231"/>
      <c r="H44" s="163"/>
      <c r="I44" s="163"/>
      <c r="J44" s="163"/>
      <c r="K44" s="163"/>
      <c r="L44" s="163"/>
      <c r="M44" s="163"/>
      <c r="N44" s="163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 spans="1:26" ht="12.75" customHeight="1">
      <c r="A45" s="161"/>
      <c r="B45" s="224"/>
      <c r="C45" s="163"/>
      <c r="D45" s="225"/>
      <c r="E45" s="231"/>
      <c r="F45" s="231"/>
      <c r="G45" s="231"/>
      <c r="H45" s="163"/>
      <c r="I45" s="163"/>
      <c r="J45" s="163"/>
      <c r="K45" s="163"/>
      <c r="L45" s="163"/>
      <c r="M45" s="163"/>
      <c r="N45" s="163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6" ht="12.75" customHeight="1">
      <c r="A46" s="161"/>
      <c r="B46" s="240"/>
      <c r="C46" s="241"/>
      <c r="D46" s="225"/>
      <c r="E46" s="231"/>
      <c r="F46" s="231"/>
      <c r="G46" s="231"/>
      <c r="H46" s="163"/>
      <c r="I46" s="163"/>
      <c r="J46" s="163"/>
      <c r="K46" s="163"/>
      <c r="L46" s="163"/>
      <c r="M46" s="163"/>
      <c r="N46" s="163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spans="1:26" ht="12.75" customHeight="1">
      <c r="A47" s="161"/>
      <c r="B47" s="242" t="s">
        <v>294</v>
      </c>
      <c r="C47" s="241"/>
      <c r="D47" s="225"/>
      <c r="E47" s="231"/>
      <c r="F47" s="231"/>
      <c r="G47" s="231"/>
      <c r="H47" s="163"/>
      <c r="I47" s="163"/>
      <c r="J47" s="163"/>
      <c r="K47" s="163"/>
      <c r="L47" s="163"/>
      <c r="M47" s="163"/>
      <c r="N47" s="163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 spans="1:26" ht="12.75" customHeight="1">
      <c r="A48" s="161"/>
      <c r="B48" s="242" t="s">
        <v>296</v>
      </c>
      <c r="C48" s="673" t="e">
        <f>IF(G43=4,"FACTIBLE DE APOYO","NO FACTIBLE")</f>
        <v>#DIV/0!</v>
      </c>
      <c r="D48" s="674"/>
      <c r="E48" s="231"/>
      <c r="F48" s="231"/>
      <c r="G48" s="231"/>
      <c r="H48" s="163"/>
      <c r="I48" s="163"/>
      <c r="J48" s="163"/>
      <c r="K48" s="163"/>
      <c r="L48" s="163"/>
      <c r="M48" s="163"/>
      <c r="N48" s="163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</row>
    <row r="49" spans="1:26" ht="12.75" customHeight="1">
      <c r="A49" s="161"/>
      <c r="B49" s="244"/>
      <c r="C49" s="245"/>
      <c r="D49" s="246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</row>
    <row r="50" spans="1:26" ht="12.75" customHeight="1">
      <c r="A50" s="161"/>
      <c r="B50" s="249"/>
      <c r="C50" s="249"/>
      <c r="D50" s="249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</row>
    <row r="51" spans="1:26" ht="12.75" customHeight="1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spans="1:26" ht="12.75" customHeight="1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 spans="1:26" ht="12.75" customHeight="1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</row>
    <row r="54" spans="1:26" ht="12.75" customHeight="1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spans="1:26" ht="12.75" customHeight="1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</row>
    <row r="56" spans="1:26" ht="12.75" customHeight="1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spans="1:26" ht="12.75" customHeight="1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ht="12.75" customHeight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2.75" customHeight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2.75" customHeight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2.75" customHeight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2.75" customHeight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2.75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2.75" customHeight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2.75" customHeight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2.75" customHeight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2.75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2.75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2.75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2.75" customHeight="1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2.75" customHeight="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2.75" customHeight="1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 ht="12.75" customHeight="1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2.75" customHeight="1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2.75" customHeight="1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2.75" customHeight="1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2.75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2.75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2.75" customHeight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2.75" customHeight="1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2.75" customHeight="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2.75" customHeight="1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2.75" customHeight="1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2.75" customHeight="1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2.75" customHeight="1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2.75" customHeight="1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2.75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2.75" customHeight="1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2.75" customHeight="1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2.75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2.75" customHeight="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2.75" customHeight="1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2.75" customHeight="1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2.75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2.75" customHeight="1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2.75" customHeight="1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2.75" customHeight="1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2.75" customHeight="1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2.75" customHeight="1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2.75" customHeight="1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2.75" customHeight="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2.75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2.75" customHeight="1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2.75" customHeight="1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2.75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2.75" customHeight="1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t="12.75" customHeight="1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2.75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ht="12.75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ht="12.75" customHeight="1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ht="12.75" customHeight="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ht="12.75" customHeight="1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ht="12.75" customHeight="1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ht="12.75" customHeight="1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ht="12.75" customHeight="1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ht="12.75" customHeight="1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ht="12.75" customHeight="1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ht="12.75" customHeight="1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ht="12.75" customHeight="1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ht="12.75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ht="12.75" customHeight="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ht="12.75" customHeight="1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2.75" customHeight="1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ht="12.75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ht="12.75" customHeight="1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ht="12.75" customHeight="1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ht="12.75" customHeight="1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ht="12.75" customHeight="1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ht="12.75" customHeight="1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ht="12.75" customHeight="1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ht="12.75" customHeight="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ht="12.75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2.75" customHeight="1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2.75" customHeight="1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2.75" customHeight="1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2.75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2.75" customHeight="1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2.75" customHeight="1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2.75" customHeight="1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2.75" customHeight="1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2.75" customHeight="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2.75" customHeight="1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2.75" customHeight="1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2.75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2.75" customHeight="1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2.75" customHeight="1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2.75" customHeight="1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2.75" customHeight="1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2.75" customHeight="1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2.75" customHeight="1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2.75" customHeight="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2.75" customHeight="1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2.75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2.75" customHeight="1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2.75" customHeight="1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2.75" customHeight="1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2.75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 ht="12.75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12.75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2.75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2.75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2.75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2.75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2.75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2.75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2.75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2.75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2.75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2.75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2.75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2.75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2.75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2.75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2.75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2.75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2.75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2.75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2.75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2.75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2.75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2.75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2.75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2.75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2.75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12.75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2.75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2.75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2.75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2.75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2.75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2.75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ht="12.75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ht="12.75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ht="12.75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12.75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ht="12.75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2.75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2.75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2.75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2.75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2.75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2.75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2.75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2.75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2.75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2.75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2.75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2.75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2.75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2.75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2.75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2.75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2.75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2.75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2.75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2.75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2.75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2.75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2.75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2.75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2.75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spans="1:26" ht="12.75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2.75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12.75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2.75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2.75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2.75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2.75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2.75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2.75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2.75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2.75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2.75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2.75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2.75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2.75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2.75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2.75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2.75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spans="1:26" ht="12.75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spans="1:26" ht="12.75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spans="1:26" ht="12.75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spans="1:26" ht="12.75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2.75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2.75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2.75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2.75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2.75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2.75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2.75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spans="1:26" ht="12.75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spans="1:26" ht="12.75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spans="1:26" ht="12.75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spans="1:26" ht="12.75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spans="1:26" ht="12.75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spans="1:26" ht="12.75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spans="1:26" ht="12.75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spans="1:26" ht="12.75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spans="1:26" ht="12.75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spans="1:26" ht="12.75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spans="1:26" ht="12.75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spans="1:26" ht="12.75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12.75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2.75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2.75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2.75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2.75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2.75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2.75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2.75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2.75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2.75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2.75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2.75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2.75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spans="1:26" ht="12.75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2.75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spans="1:26" ht="12.75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spans="1:26" ht="12.75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spans="1:26" ht="12.75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spans="1:26" ht="12.75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2.75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2.75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2.75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2.75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2.75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2.75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2.75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2.75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2.75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2.75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2.75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2.75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2.75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2.75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2.75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2.75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2.75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2.75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2.75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2.75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2.75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2.75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2.75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2.75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2.75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2.75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2.75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2.75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2.75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2.75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2.75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2.75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2.75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2.75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2.75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2.75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2.75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2.75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2.75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2.75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2.75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2.75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2.75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2.75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spans="1:26" ht="12.75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spans="1:26" ht="12.75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spans="1:26" ht="12.75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2.75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2.75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2.75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2.75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2.75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2.75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2.75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2.75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2.75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2.75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2.75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2.75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2.75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2.75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spans="1:26" ht="12.75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2.75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2.75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2.75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2.75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2.75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spans="1:26" ht="12.75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spans="1:26" ht="12.75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spans="1:26" ht="12.75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2.75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2.75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spans="1:26" ht="12.75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2.75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2.75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spans="1:26" ht="12.75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2.75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2.75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2.75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spans="1:26" ht="12.75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spans="1:26" ht="12.75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spans="1:26" ht="12.75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spans="1:26" ht="12.75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2.75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2.75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2.75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2.75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2.75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2.75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2.75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2.75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2.75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2.75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2.75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2.75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2.75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2.75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2.75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2.75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2.75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2.75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2.75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2.75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2.75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spans="1:26" ht="12.75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spans="1:26" ht="12.75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2.75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2.75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2.75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spans="1:26" ht="12.75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2.75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2.75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2.75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2.75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2.75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2.75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2.75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2.75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2.75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2.75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2.75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2.75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2.75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2.75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2.75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2.75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2.75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spans="1:26" ht="12.75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spans="1:26" ht="12.75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spans="1:26" ht="12.75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spans="1:26" ht="12.75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spans="1:26" ht="12.75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spans="1:26" ht="12.75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spans="1:26" ht="12.75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spans="1:26" ht="12.75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spans="1:26" ht="12.75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spans="1:26" ht="12.75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spans="1:26" ht="12.75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spans="1:26" ht="12.75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spans="1:26" ht="12.75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1:26" ht="12.75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spans="1:26" ht="12.75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spans="1:26" ht="12.75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spans="1:26" ht="12.75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spans="1:26" ht="12.75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spans="1:26" ht="12.75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spans="1:26" ht="12.75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spans="1:26" ht="12.75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spans="1:26" ht="12.75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spans="1:26" ht="12.75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spans="1:26" ht="12.75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spans="1:26" ht="12.75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spans="1:26" ht="12.75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spans="1:26" ht="12.75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spans="1:26" ht="12.75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spans="1:26" ht="12.75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spans="1:26" ht="12.75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spans="1:26" ht="12.75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spans="1:26" ht="12.75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26" ht="12.75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spans="1:26" ht="12.75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spans="1:26" ht="12.75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spans="1:26" ht="12.75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spans="1:26" ht="12.75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spans="1:26" ht="12.75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spans="1:26" ht="12.75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spans="1:26" ht="12.75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spans="1:26" ht="12.75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spans="1:26" ht="12.75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spans="1:26" ht="12.75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spans="1:26" ht="12.75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spans="1:26" ht="12.75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spans="1:26" ht="12.75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spans="1:26" ht="12.75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spans="1:26" ht="12.75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spans="1:26" ht="12.75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spans="1:26" ht="12.75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spans="1:26" ht="12.75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spans="1:26" ht="12.75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spans="1:26" ht="12.75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spans="1:26" ht="12.75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spans="1:26" ht="12.75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spans="1:26" ht="12.75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spans="1:26" ht="12.75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spans="1:26" ht="12.75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spans="1:26" ht="12.75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spans="1:26" ht="12.75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spans="1:26" ht="12.75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spans="1:26" ht="12.75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1:26" ht="12.75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spans="1:26" ht="12.75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spans="1:26" ht="12.75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spans="1:26" ht="12.75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spans="1:26" ht="12.75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spans="1:26" ht="12.75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spans="1:26" ht="12.75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spans="1:26" ht="12.75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ht="12.75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ht="12.75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spans="1:26" ht="12.75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spans="1:26" ht="12.75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spans="1:26" ht="12.75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spans="1:26" ht="12.75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spans="1:26" ht="12.75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spans="1:26" ht="12.75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spans="1:26" ht="12.75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spans="1:26" ht="12.75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spans="1:26" ht="12.75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spans="1:26" ht="12.75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spans="1:26" ht="12.75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spans="1:26" ht="12.75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spans="1:26" ht="12.75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spans="1:26" ht="12.75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spans="1:26" ht="12.75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spans="1:26" ht="12.75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spans="1:26" ht="12.75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spans="1:26" ht="12.75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spans="1:26" ht="12.75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spans="1:26" ht="12.75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spans="1:26" ht="12.75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spans="1:26" ht="12.75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spans="1:26" ht="12.75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spans="1:26" ht="12.75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spans="1:26" ht="12.75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spans="1:26" ht="12.75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spans="1:26" ht="12.75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spans="1:26" ht="12.75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spans="1:26" ht="12.75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spans="1:26" ht="12.75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spans="1:26" ht="12.75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spans="1:26" ht="12.75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spans="1:26" ht="12.75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spans="1:26" ht="12.75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spans="1:26" ht="12.75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spans="1:26" ht="12.75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spans="1:26" ht="12.75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spans="1:26" ht="12.75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spans="1:26" ht="12.75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spans="1:26" ht="12.75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1:26" ht="12.75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spans="1:26" ht="12.75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spans="1:26" ht="12.75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spans="1:26" ht="12.75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spans="1:26" ht="12.75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spans="1:26" ht="12.75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spans="1:26" ht="12.75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spans="1:26" ht="12.75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spans="1:26" ht="12.75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spans="1:26" ht="12.75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spans="1:26" ht="12.75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spans="1:26" ht="12.75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spans="1:26" ht="12.75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spans="1:26" ht="12.75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spans="1:26" ht="12.75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spans="1:26" ht="12.75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spans="1:26" ht="12.75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spans="1:26" ht="12.75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spans="1:26" ht="12.75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spans="1:26" ht="12.75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spans="1:26" ht="12.75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spans="1:26" ht="12.75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spans="1:26" ht="12.75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spans="1:26" ht="12.75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spans="1:26" ht="12.75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spans="1:26" ht="12.75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spans="1:26" ht="12.75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spans="1:26" ht="12.75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spans="1:26" ht="12.75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spans="1:26" ht="12.75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spans="1:26" ht="12.75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spans="1:26" ht="12.75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spans="1:26" ht="12.75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spans="1:26" ht="12.75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spans="1:26" ht="12.75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spans="1:26" ht="12.75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spans="1:26" ht="12.75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spans="1:26" ht="12.75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spans="1:26" ht="12.75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spans="1:26" ht="12.75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spans="1:26" ht="12.75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spans="1:26" ht="12.75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spans="1:26" ht="12.75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spans="1:26" ht="12.75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spans="1:26" ht="12.75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spans="1:26" ht="12.75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spans="1:26" ht="12.75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spans="1:26" ht="12.75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spans="1:26" ht="12.75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spans="1:26" ht="12.75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1:26" ht="12.75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spans="1:26" ht="12.75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spans="1:26" ht="12.75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spans="1:26" ht="12.75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spans="1:26" ht="12.75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spans="1:26" ht="12.75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spans="1:26" ht="12.75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spans="1:26" ht="12.75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spans="1:26" ht="12.75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spans="1:26" ht="12.75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spans="1:26" ht="12.75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spans="1:26" ht="12.75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spans="1:26" ht="12.75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spans="1:26" ht="12.75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spans="1:26" ht="12.75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spans="1:26" ht="12.75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spans="1:26" ht="12.75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spans="1:26" ht="12.75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spans="1:26" ht="12.75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spans="1:26" ht="12.75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spans="1:26" ht="12.75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spans="1:26" ht="12.75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spans="1:26" ht="12.75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spans="1:26" ht="12.75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spans="1:26" ht="12.75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spans="1:26" ht="12.75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spans="1:26" ht="12.75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spans="1:26" ht="12.75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spans="1:26" ht="12.75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spans="1:26" ht="12.75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spans="1:26" ht="12.75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spans="1:26" ht="12.75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spans="1:26" ht="12.75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spans="1:26" ht="12.75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spans="1:26" ht="12.75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spans="1:26" ht="12.75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spans="1:26" ht="12.75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spans="1:26" ht="12.75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spans="1:26" ht="12.75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spans="1:26" ht="12.75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spans="1:26" ht="12.75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spans="1:26" ht="12.75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spans="1:26" ht="12.75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spans="1:26" ht="12.75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spans="1:26" ht="12.75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spans="1:26" ht="12.75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spans="1:26" ht="12.75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spans="1:26" ht="12.75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spans="1:26" ht="12.75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spans="1:26" ht="12.75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spans="1:26" ht="12.75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1:26" ht="12.75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spans="1:26" ht="12.75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spans="1:26" ht="12.75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spans="1:26" ht="12.75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spans="1:26" ht="12.75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spans="1:26" ht="12.75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spans="1:26" ht="12.75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spans="1:26" ht="12.75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spans="1:26" ht="12.75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spans="1:26" ht="12.75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spans="1:26" ht="12.75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spans="1:26" ht="12.75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spans="1:26" ht="12.75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spans="1:26" ht="12.75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spans="1:26" ht="12.75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spans="1:26" ht="12.75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spans="1:26" ht="12.75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spans="1:26" ht="12.75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spans="1:26" ht="12.75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spans="1:26" ht="12.75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spans="1:26" ht="12.75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spans="1:26" ht="12.75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spans="1:26" ht="12.75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spans="1:26" ht="12.75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spans="1:26" ht="12.75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spans="1:26" ht="12.75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spans="1:26" ht="12.75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spans="1:26" ht="12.75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spans="1:26" ht="12.75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spans="1:26" ht="12.75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spans="1:26" ht="12.75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spans="1:26" ht="12.75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spans="1:26" ht="12.75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spans="1:26" ht="12.75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spans="1:26" ht="12.75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spans="1:26" ht="12.75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spans="1:26" ht="12.75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spans="1:26" ht="12.75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spans="1:26" ht="12.75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spans="1:26" ht="12.75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spans="1:26" ht="12.75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spans="1:26" ht="12.75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spans="1:26" ht="12.75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spans="1:26" ht="12.75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spans="1:26" ht="12.75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spans="1:26" ht="12.75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spans="1:26" ht="12.75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spans="1:26" ht="12.75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spans="1:26" ht="12.75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spans="1:26" ht="12.75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spans="1:26" ht="12.75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spans="1:26" ht="12.75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spans="1:26" ht="12.75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spans="1:26" ht="12.75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spans="1:26" ht="12.75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spans="1:26" ht="12.75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spans="1:26" ht="12.75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spans="1:26" ht="12.75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spans="1:26" ht="12.75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spans="1:26" ht="12.75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spans="1:26" ht="12.75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spans="1:26" ht="12.75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spans="1:26" ht="12.75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spans="1:26" ht="12.75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spans="1:26" ht="12.75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spans="1:26" ht="12.75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spans="1:26" ht="12.75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spans="1:26" ht="12.75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spans="1:26" ht="12.75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spans="1:26" ht="12.75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spans="1:26" ht="12.75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spans="1:26" ht="12.75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spans="1:26" ht="12.75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spans="1:26" ht="12.75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spans="1:26" ht="12.75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spans="1:26" ht="12.75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spans="1:26" ht="12.75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spans="1:26" ht="12.75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spans="1:26" ht="12.75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spans="1:26" ht="12.75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spans="1:26" ht="12.75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spans="1:26" ht="12.75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spans="1:26" ht="12.75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spans="1:26" ht="12.75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spans="1:26" ht="12.75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spans="1:26" ht="12.75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spans="1:26" ht="12.75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spans="1:26" ht="12.75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spans="1:26" ht="12.75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spans="1:26" ht="12.75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spans="1:26" ht="12.75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spans="1:26" ht="12.75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spans="1:26" ht="12.75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spans="1:26" ht="12.75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spans="1:26" ht="12.75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spans="1:26" ht="12.75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spans="1:26" ht="12.75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spans="1:26" ht="12.75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spans="1:26" ht="12.75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spans="1:26" ht="12.75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spans="1:26" ht="12.75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spans="1:26" ht="12.75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spans="1:26" ht="12.75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spans="1:26" ht="12.75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spans="1:26" ht="12.75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spans="1:26" ht="12.75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spans="1:26" ht="12.75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spans="1:26" ht="12.75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spans="1:26" ht="12.75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spans="1:26" ht="12.75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spans="1:26" ht="12.75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spans="1:26" ht="12.75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spans="1:26" ht="12.75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spans="1:26" ht="12.75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spans="1:26" ht="12.75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spans="1:26" ht="12.75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spans="1:26" ht="12.75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spans="1:26" ht="12.75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spans="1:26" ht="12.75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spans="1:26" ht="12.75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spans="1:26" ht="12.75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spans="1:26" ht="12.75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spans="1:26" ht="12.75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spans="1:26" ht="12.75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spans="1:26" ht="12.75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spans="1:26" ht="12.75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spans="1:26" ht="12.75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spans="1:26" ht="12.75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spans="1:26" ht="12.75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spans="1:26" ht="12.75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spans="1:26" ht="12.75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spans="1:26" ht="12.75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spans="1:26" ht="12.75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spans="1:26" ht="12.75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spans="1:26" ht="12.75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spans="1:26" ht="12.75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spans="1:26" ht="12.75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spans="1:26" ht="12.75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spans="1:26" ht="12.75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spans="1:26" ht="12.75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spans="1:26" ht="12.75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spans="1:26" ht="12.75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spans="1:26" ht="12.75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spans="1:26" ht="12.75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spans="1:26" ht="12.75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spans="1:26" ht="12.75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spans="1:26" ht="12.75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spans="1:26" ht="12.75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spans="1:26" ht="12.75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spans="1:26" ht="12.75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spans="1:26" ht="12.75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spans="1:26" ht="12.75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spans="1:26" ht="12.75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spans="1:26" ht="12.75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spans="1:26" ht="12.75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spans="1:26" ht="12.75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spans="1:26" ht="12.75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spans="1:26" ht="12.75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spans="1:26" ht="12.75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spans="1:26" ht="12.75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spans="1:26" ht="12.75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spans="1:26" ht="12.75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spans="1:26" ht="12.75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spans="1:26" ht="12.75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spans="1:26" ht="12.75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spans="1:26" ht="12.75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spans="1:26" ht="12.75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spans="1:26" ht="12.75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spans="1:26" ht="12.75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spans="1:26" ht="12.75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spans="1:26" ht="12.75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spans="1:26" ht="12.75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spans="1:26" ht="12.75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spans="1:26" ht="12.75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spans="1:26" ht="12.75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spans="1:26" ht="12.75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spans="1:26" ht="12.75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spans="1:26" ht="12.75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spans="1:26" ht="12.75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spans="1:26" ht="12.75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spans="1:26" ht="12.75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spans="1:26" ht="12.75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spans="1:26" ht="12.75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spans="1:26" ht="12.75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spans="1:26" ht="12.75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spans="1:26" ht="12.75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spans="1:26" ht="12.75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spans="1:26" ht="12.75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spans="1:26" ht="12.75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spans="1:26" ht="12.75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spans="1:26" ht="12.75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spans="1:26" ht="12.75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spans="1:26" ht="12.75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spans="1:26" ht="12.75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spans="1:26" ht="12.75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spans="1:26" ht="12.75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spans="1:26" ht="12.75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spans="1:26" ht="12.75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spans="1:26" ht="12.75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spans="1:26" ht="12.75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spans="1:26" ht="12.75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spans="1:26" ht="12.75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spans="1:26" ht="12.75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spans="1:26" ht="12.75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spans="1:26" ht="12.75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spans="1:26" ht="12.75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spans="1:26" ht="12.75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spans="1:26" ht="12.75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spans="1:26" ht="12.75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spans="1:26" ht="12.75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spans="1:26" ht="12.75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spans="1:26" ht="12.75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spans="1:26" ht="12.75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spans="1:26" ht="12.75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spans="1:26" ht="12.75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spans="1:26" ht="12.75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spans="1:26" ht="12.75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spans="1:26" ht="12.75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spans="1:26" ht="12.75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spans="1:26" ht="12.75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spans="1:26" ht="12.75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spans="1:26" ht="12.75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spans="1:26" ht="12.75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spans="1:26" ht="12.75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spans="1:26" ht="12.75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spans="1:26" ht="12.75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spans="1:26" ht="12.75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spans="1:26" ht="12.75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spans="1:26" ht="12.75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spans="1:26" ht="12.75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spans="1:26" ht="12.75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spans="1:26" ht="12.75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spans="1:26" ht="12.75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spans="1:26" ht="12.75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spans="1:26" ht="12.75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spans="1:26" ht="12.75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spans="1:26" ht="12.75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spans="1:26" ht="12.75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spans="1:26" ht="12.75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spans="1:26" ht="12.75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spans="1:26" ht="12.75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spans="1:26" ht="12.75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spans="1:26" ht="12.75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spans="1:26" ht="12.75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spans="1:26" ht="12.75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spans="1:26" ht="12.75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spans="1:26" ht="12.75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spans="1:26" ht="12.75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spans="1:26" ht="12.75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spans="1:26" ht="12.75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spans="1:26" ht="12.75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spans="1:26" ht="12.75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spans="1:26" ht="12.75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spans="1:26" ht="12.75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spans="1:26" ht="12.75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spans="1:26" ht="12.75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spans="1:26" ht="12.75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spans="1:26" ht="12.75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spans="1:26" ht="12.75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spans="1:26" ht="12.75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spans="1:26" ht="12.75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spans="1:26" ht="12.75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spans="1:26" ht="12.75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spans="1:26" ht="12.75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spans="1:26" ht="12.75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spans="1:26" ht="12.75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spans="1:26" ht="12.75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spans="1:26" ht="12.75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spans="1:26" ht="12.75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spans="1:26" ht="12.75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spans="1:26" ht="12.75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spans="1:26" ht="12.75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spans="1:26" ht="12.75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spans="1:26" ht="12.75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spans="1:26" ht="12.75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spans="1:26" ht="12.75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spans="1:26" ht="12.75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spans="1:26" ht="12.75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spans="1:26" ht="12.75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spans="1:26" ht="12.75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spans="1:26" ht="12.75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spans="1:26" ht="12.75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spans="1:26" ht="12.75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spans="1:26" ht="12.75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spans="1:26" ht="12.75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spans="1:26" ht="12.75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spans="1:26" ht="12.75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spans="1:26" ht="12.75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spans="1:26" ht="12.75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spans="1:26" ht="12.75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spans="1:26" ht="12.75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spans="1:26" ht="12.75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spans="1:26" ht="12.75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spans="1:26" ht="12.75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spans="1:26" ht="12.75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spans="1:26" ht="12.75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spans="1:26" ht="12.75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spans="1:26" ht="12.75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spans="1:26" ht="12.75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spans="1:26" ht="12.75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spans="1:26" ht="12.75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spans="1:26" ht="12.75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spans="1:26" ht="12.75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spans="1:26" ht="12.75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spans="1:26" ht="12.75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spans="1:26" ht="12.75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spans="1:26" ht="12.75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spans="1:26" ht="12.75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spans="1:26" ht="12.75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spans="1:26" ht="12.75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spans="1:26" ht="12.75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spans="1:26" ht="12.75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spans="1:26" ht="12.75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spans="1:26" ht="12.75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spans="1:26" ht="12.75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spans="1:26" ht="12.75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spans="1:26" ht="12.75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spans="1:26" ht="12.75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spans="1:26" ht="12.75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spans="1:26" ht="12.75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spans="1:26" ht="12.75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spans="1:26" ht="12.75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spans="1:26" ht="12.75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spans="1:26" ht="12.75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spans="1:26" ht="12.75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spans="1:26" ht="12.75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spans="1:26" ht="12.75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spans="1:26" ht="12.75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spans="1:26" ht="12.75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spans="1:26" ht="12.75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spans="1:26" ht="12.75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spans="1:26" ht="12.75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spans="1:26" ht="12.75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spans="1:26" ht="12.75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spans="1:26" ht="12.75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spans="1:26" ht="12.75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spans="1:26" ht="12.75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spans="1:26" ht="12.75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spans="1:26" ht="12.75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spans="1:26" ht="12.75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spans="1:26" ht="12.75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spans="1:26" ht="12.75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spans="1:26" ht="12.75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spans="1:26" ht="12.75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spans="1:26" ht="12.75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spans="1:26" ht="12.75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spans="1:26" ht="12.75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spans="1:26" ht="12.75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spans="1:26" ht="12.75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spans="1:26" ht="12.75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spans="1:26" ht="12.75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spans="1:26" ht="12.75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spans="1:26" ht="12.75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spans="1:26" ht="12.75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spans="1:26" ht="12.75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spans="1:26" ht="12.75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spans="1:26" ht="12.75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spans="1:26" ht="12.75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spans="1:26" ht="12.75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spans="1:26" ht="12.75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spans="1:26" ht="12.75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spans="1:26" ht="12.75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spans="1:26" ht="12.75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spans="1:26" ht="12.75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spans="1:26" ht="12.75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spans="1:26" ht="12.75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spans="1:26" ht="12.75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spans="1:26" ht="12.75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spans="1:26" ht="12.75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spans="1:26" ht="12.75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spans="1:26" ht="12.75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spans="1:26" ht="12.75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spans="1:26" ht="12.75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spans="1:26" ht="12.75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spans="1:26" ht="12.75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spans="1:26" ht="12.75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spans="1:26" ht="12.75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spans="1:26" ht="12.75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spans="1:26" ht="12.75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mergeCells count="18">
    <mergeCell ref="B4:N4"/>
    <mergeCell ref="B5:N5"/>
    <mergeCell ref="C9:D10"/>
    <mergeCell ref="E9:F9"/>
    <mergeCell ref="G9:H10"/>
    <mergeCell ref="I9:J9"/>
    <mergeCell ref="K9:K10"/>
    <mergeCell ref="B34:D34"/>
    <mergeCell ref="F35:G35"/>
    <mergeCell ref="B36:D36"/>
    <mergeCell ref="C48:D48"/>
    <mergeCell ref="C13:E13"/>
    <mergeCell ref="C14:E14"/>
    <mergeCell ref="C15:E15"/>
    <mergeCell ref="C16:E16"/>
    <mergeCell ref="B18:B19"/>
    <mergeCell ref="C18:N18"/>
    <mergeCell ref="B25:C25"/>
  </mergeCells>
  <printOptions horizontalCentered="1"/>
  <pageMargins left="0.39370078740157483" right="0.39370078740157483" top="0.39370078740157483" bottom="0.39370078740157483" header="0" footer="0"/>
  <pageSetup scale="61" orientation="landscape"/>
  <headerFooter>
    <oddFooter>&amp;C&amp;A; &amp;P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/>
  </sheetViews>
  <sheetFormatPr baseColWidth="10" defaultColWidth="14.42578125" defaultRowHeight="15" customHeight="1"/>
  <cols>
    <col min="1" max="1" width="22.7109375" customWidth="1"/>
    <col min="2" max="22" width="10.7109375" customWidth="1"/>
    <col min="23" max="23" width="34.7109375" customWidth="1"/>
    <col min="24" max="24" width="21.85546875" customWidth="1"/>
    <col min="25" max="33" width="10.7109375" customWidth="1"/>
  </cols>
  <sheetData>
    <row r="1" spans="1:33" ht="12.75" customHeight="1"/>
    <row r="2" spans="1:33" ht="12.75" customHeight="1">
      <c r="A2" s="343" t="s">
        <v>754</v>
      </c>
      <c r="B2" s="344" t="s">
        <v>756</v>
      </c>
      <c r="C2" s="344" t="s">
        <v>758</v>
      </c>
      <c r="D2" s="344" t="s">
        <v>759</v>
      </c>
      <c r="E2" s="344" t="s">
        <v>760</v>
      </c>
      <c r="F2" s="344" t="s">
        <v>761</v>
      </c>
      <c r="G2" s="344" t="s">
        <v>762</v>
      </c>
      <c r="H2" s="344" t="s">
        <v>763</v>
      </c>
      <c r="I2" s="344" t="s">
        <v>764</v>
      </c>
      <c r="J2" s="344" t="s">
        <v>765</v>
      </c>
      <c r="K2" s="344" t="s">
        <v>766</v>
      </c>
      <c r="L2" s="344" t="s">
        <v>767</v>
      </c>
      <c r="M2" s="344" t="s">
        <v>769</v>
      </c>
      <c r="N2" s="344" t="s">
        <v>770</v>
      </c>
      <c r="O2" s="344" t="s">
        <v>771</v>
      </c>
      <c r="P2" s="344" t="s">
        <v>772</v>
      </c>
      <c r="Q2" s="344" t="s">
        <v>773</v>
      </c>
      <c r="R2" s="344" t="s">
        <v>774</v>
      </c>
      <c r="S2" s="344" t="s">
        <v>775</v>
      </c>
      <c r="T2" s="344" t="s">
        <v>776</v>
      </c>
      <c r="U2" s="344" t="s">
        <v>777</v>
      </c>
      <c r="V2" s="344" t="s">
        <v>778</v>
      </c>
      <c r="W2" s="344" t="s">
        <v>779</v>
      </c>
      <c r="X2" s="344" t="s">
        <v>780</v>
      </c>
      <c r="Y2" s="344" t="s">
        <v>782</v>
      </c>
      <c r="Z2" s="344" t="s">
        <v>783</v>
      </c>
      <c r="AA2" s="344" t="s">
        <v>784</v>
      </c>
      <c r="AB2" s="344" t="s">
        <v>785</v>
      </c>
      <c r="AC2" s="344" t="s">
        <v>786</v>
      </c>
      <c r="AD2" s="344" t="s">
        <v>787</v>
      </c>
      <c r="AE2" s="344" t="s">
        <v>788</v>
      </c>
      <c r="AF2" s="344" t="s">
        <v>789</v>
      </c>
      <c r="AG2" s="344" t="s">
        <v>28</v>
      </c>
    </row>
    <row r="3" spans="1:33" ht="12.75" customHeight="1">
      <c r="A3" s="344" t="s">
        <v>756</v>
      </c>
      <c r="B3" s="344" t="s">
        <v>756</v>
      </c>
      <c r="C3" s="344" t="s">
        <v>790</v>
      </c>
      <c r="D3" s="344" t="s">
        <v>791</v>
      </c>
      <c r="E3" s="344" t="s">
        <v>760</v>
      </c>
      <c r="F3" s="344" t="s">
        <v>793</v>
      </c>
      <c r="G3" s="344" t="s">
        <v>762</v>
      </c>
      <c r="H3" s="344" t="s">
        <v>794</v>
      </c>
      <c r="I3" s="344" t="s">
        <v>764</v>
      </c>
      <c r="J3" s="344" t="s">
        <v>795</v>
      </c>
      <c r="K3" s="344" t="s">
        <v>766</v>
      </c>
      <c r="L3" s="344" t="s">
        <v>796</v>
      </c>
      <c r="M3" s="344" t="s">
        <v>797</v>
      </c>
      <c r="N3" s="344" t="s">
        <v>798</v>
      </c>
      <c r="O3" s="344" t="s">
        <v>800</v>
      </c>
      <c r="P3" s="344" t="s">
        <v>801</v>
      </c>
      <c r="Q3" s="344" t="s">
        <v>802</v>
      </c>
      <c r="R3" s="344" t="s">
        <v>803</v>
      </c>
      <c r="S3" s="344" t="s">
        <v>804</v>
      </c>
      <c r="T3" s="344" t="s">
        <v>805</v>
      </c>
      <c r="U3" s="344" t="s">
        <v>806</v>
      </c>
      <c r="V3" s="344" t="s">
        <v>778</v>
      </c>
      <c r="W3" s="344" t="s">
        <v>807</v>
      </c>
      <c r="X3" s="344" t="s">
        <v>808</v>
      </c>
      <c r="Y3" s="344" t="s">
        <v>809</v>
      </c>
      <c r="Z3" s="344" t="s">
        <v>810</v>
      </c>
      <c r="AA3" s="344" t="s">
        <v>811</v>
      </c>
      <c r="AB3" s="344" t="s">
        <v>813</v>
      </c>
      <c r="AC3" s="344" t="s">
        <v>814</v>
      </c>
      <c r="AD3" s="344" t="s">
        <v>815</v>
      </c>
      <c r="AE3" s="344" t="s">
        <v>816</v>
      </c>
      <c r="AF3" s="344" t="s">
        <v>817</v>
      </c>
      <c r="AG3" s="344" t="s">
        <v>819</v>
      </c>
    </row>
    <row r="4" spans="1:33" ht="12.75" customHeight="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</row>
    <row r="5" spans="1:33" ht="12.75" customHeight="1">
      <c r="A5" s="344" t="s">
        <v>758</v>
      </c>
      <c r="B5" s="344" t="s">
        <v>822</v>
      </c>
      <c r="C5" s="344" t="s">
        <v>823</v>
      </c>
      <c r="D5" s="344" t="s">
        <v>824</v>
      </c>
      <c r="E5" s="344" t="s">
        <v>825</v>
      </c>
      <c r="F5" s="344" t="s">
        <v>826</v>
      </c>
      <c r="G5" s="344" t="s">
        <v>827</v>
      </c>
      <c r="H5" s="344" t="s">
        <v>829</v>
      </c>
      <c r="I5" s="344" t="s">
        <v>830</v>
      </c>
      <c r="J5" s="344" t="s">
        <v>831</v>
      </c>
      <c r="K5" s="344" t="s">
        <v>832</v>
      </c>
      <c r="L5" s="344" t="s">
        <v>767</v>
      </c>
      <c r="M5" s="344" t="s">
        <v>833</v>
      </c>
      <c r="N5" s="344" t="s">
        <v>834</v>
      </c>
      <c r="O5" s="344" t="s">
        <v>835</v>
      </c>
      <c r="P5" s="344" t="s">
        <v>836</v>
      </c>
      <c r="Q5" s="344" t="s">
        <v>837</v>
      </c>
      <c r="R5" s="344" t="s">
        <v>838</v>
      </c>
      <c r="S5" s="344" t="s">
        <v>839</v>
      </c>
      <c r="T5" s="344" t="s">
        <v>840</v>
      </c>
      <c r="U5" s="344" t="s">
        <v>841</v>
      </c>
      <c r="V5" s="344" t="s">
        <v>843</v>
      </c>
      <c r="W5" s="344" t="s">
        <v>844</v>
      </c>
      <c r="X5" s="344" t="s">
        <v>845</v>
      </c>
      <c r="Y5" s="344" t="s">
        <v>846</v>
      </c>
      <c r="Z5" s="344" t="s">
        <v>847</v>
      </c>
      <c r="AA5" s="344" t="s">
        <v>848</v>
      </c>
      <c r="AB5" s="344" t="s">
        <v>849</v>
      </c>
      <c r="AC5" s="344" t="s">
        <v>850</v>
      </c>
      <c r="AD5" s="344" t="s">
        <v>851</v>
      </c>
      <c r="AE5" s="344" t="s">
        <v>852</v>
      </c>
      <c r="AF5" s="344" t="s">
        <v>853</v>
      </c>
      <c r="AG5" s="344" t="s">
        <v>854</v>
      </c>
    </row>
    <row r="6" spans="1:33" ht="12.75" customHeight="1">
      <c r="A6" s="344" t="s">
        <v>759</v>
      </c>
      <c r="B6" s="344" t="s">
        <v>856</v>
      </c>
      <c r="C6" s="344" t="s">
        <v>857</v>
      </c>
      <c r="D6" s="344" t="s">
        <v>858</v>
      </c>
      <c r="F6" s="344" t="s">
        <v>859</v>
      </c>
      <c r="G6" s="344" t="s">
        <v>860</v>
      </c>
      <c r="H6" s="344" t="s">
        <v>861</v>
      </c>
      <c r="I6" s="344" t="s">
        <v>862</v>
      </c>
      <c r="J6" s="344" t="s">
        <v>863</v>
      </c>
      <c r="L6" s="344" t="s">
        <v>864</v>
      </c>
      <c r="M6" s="344" t="s">
        <v>865</v>
      </c>
      <c r="O6" s="344" t="s">
        <v>867</v>
      </c>
      <c r="P6" s="344" t="s">
        <v>868</v>
      </c>
      <c r="Q6" s="344" t="s">
        <v>869</v>
      </c>
      <c r="R6" s="344" t="s">
        <v>870</v>
      </c>
      <c r="S6" s="344" t="s">
        <v>871</v>
      </c>
      <c r="T6" s="344" t="s">
        <v>872</v>
      </c>
      <c r="U6" s="344" t="s">
        <v>873</v>
      </c>
      <c r="V6" s="344" t="s">
        <v>874</v>
      </c>
      <c r="W6" s="344" t="s">
        <v>875</v>
      </c>
      <c r="X6" s="344" t="s">
        <v>876</v>
      </c>
      <c r="Y6" s="344" t="s">
        <v>877</v>
      </c>
      <c r="Z6" s="344" t="s">
        <v>878</v>
      </c>
      <c r="AA6" s="344" t="s">
        <v>879</v>
      </c>
      <c r="AB6" s="344" t="s">
        <v>881</v>
      </c>
      <c r="AC6" s="344" t="s">
        <v>882</v>
      </c>
      <c r="AD6" s="344" t="s">
        <v>787</v>
      </c>
      <c r="AE6" s="344" t="s">
        <v>883</v>
      </c>
      <c r="AF6" s="344" t="s">
        <v>884</v>
      </c>
      <c r="AG6" s="344" t="s">
        <v>885</v>
      </c>
    </row>
    <row r="7" spans="1:33" ht="12.75" customHeight="1">
      <c r="A7" s="344" t="s">
        <v>760</v>
      </c>
      <c r="D7" s="344" t="s">
        <v>886</v>
      </c>
      <c r="F7" s="344" t="s">
        <v>887</v>
      </c>
      <c r="G7" s="344" t="s">
        <v>888</v>
      </c>
      <c r="H7" s="344" t="s">
        <v>889</v>
      </c>
      <c r="J7" s="344" t="s">
        <v>890</v>
      </c>
      <c r="L7" s="344" t="s">
        <v>892</v>
      </c>
      <c r="M7" s="344" t="s">
        <v>893</v>
      </c>
      <c r="O7" s="344" t="s">
        <v>894</v>
      </c>
      <c r="P7" s="344" t="s">
        <v>895</v>
      </c>
      <c r="Q7" s="344" t="s">
        <v>896</v>
      </c>
      <c r="S7" s="344" t="s">
        <v>897</v>
      </c>
      <c r="T7" s="344" t="s">
        <v>898</v>
      </c>
      <c r="U7" s="344" t="s">
        <v>899</v>
      </c>
      <c r="W7" s="344" t="s">
        <v>900</v>
      </c>
      <c r="Y7" s="344" t="s">
        <v>901</v>
      </c>
      <c r="Z7" s="344" t="s">
        <v>902</v>
      </c>
      <c r="AA7" s="344" t="s">
        <v>903</v>
      </c>
      <c r="AB7" s="344" t="s">
        <v>904</v>
      </c>
      <c r="AC7" s="344" t="s">
        <v>906</v>
      </c>
      <c r="AD7" s="344" t="s">
        <v>907</v>
      </c>
      <c r="AE7" s="344" t="s">
        <v>908</v>
      </c>
      <c r="AG7" s="344" t="s">
        <v>909</v>
      </c>
    </row>
    <row r="8" spans="1:33" ht="12.75" customHeight="1">
      <c r="A8" s="344" t="s">
        <v>761</v>
      </c>
      <c r="F8" s="344" t="s">
        <v>910</v>
      </c>
      <c r="G8" s="344" t="s">
        <v>911</v>
      </c>
      <c r="H8" s="344" t="s">
        <v>912</v>
      </c>
      <c r="J8" s="344" t="s">
        <v>913</v>
      </c>
      <c r="L8" s="344" t="s">
        <v>914</v>
      </c>
      <c r="M8" s="344" t="s">
        <v>915</v>
      </c>
      <c r="O8" s="344" t="s">
        <v>916</v>
      </c>
      <c r="P8" s="344" t="s">
        <v>918</v>
      </c>
      <c r="Q8" s="344" t="s">
        <v>919</v>
      </c>
      <c r="T8" s="344" t="s">
        <v>920</v>
      </c>
      <c r="U8" s="344" t="s">
        <v>921</v>
      </c>
      <c r="W8" s="344" t="s">
        <v>922</v>
      </c>
      <c r="Y8" s="344" t="s">
        <v>923</v>
      </c>
      <c r="Z8" s="344" t="s">
        <v>924</v>
      </c>
      <c r="AA8" s="344" t="s">
        <v>925</v>
      </c>
      <c r="AB8" s="345" t="s">
        <v>926</v>
      </c>
      <c r="AC8" s="344" t="s">
        <v>928</v>
      </c>
      <c r="AE8" s="344" t="s">
        <v>788</v>
      </c>
      <c r="AG8" s="344" t="s">
        <v>929</v>
      </c>
    </row>
    <row r="9" spans="1:33" ht="12.75" customHeight="1">
      <c r="A9" s="344" t="s">
        <v>762</v>
      </c>
      <c r="F9" s="344" t="s">
        <v>931</v>
      </c>
      <c r="G9" s="344" t="s">
        <v>932</v>
      </c>
      <c r="H9" s="344" t="s">
        <v>933</v>
      </c>
      <c r="J9" s="344" t="s">
        <v>934</v>
      </c>
      <c r="L9" s="344" t="s">
        <v>935</v>
      </c>
      <c r="M9" s="344" t="s">
        <v>936</v>
      </c>
      <c r="O9" s="344" t="s">
        <v>937</v>
      </c>
      <c r="P9" s="344" t="s">
        <v>938</v>
      </c>
      <c r="Q9" s="344" t="s">
        <v>939</v>
      </c>
      <c r="T9" s="344" t="s">
        <v>940</v>
      </c>
      <c r="W9" s="344" t="s">
        <v>941</v>
      </c>
      <c r="Y9" s="344" t="s">
        <v>942</v>
      </c>
      <c r="AB9" s="345" t="s">
        <v>944</v>
      </c>
      <c r="AC9" s="344" t="s">
        <v>945</v>
      </c>
      <c r="AE9" s="344" t="s">
        <v>946</v>
      </c>
      <c r="AG9" s="344" t="s">
        <v>947</v>
      </c>
    </row>
    <row r="10" spans="1:33" ht="12.75" customHeight="1">
      <c r="A10" s="344" t="s">
        <v>763</v>
      </c>
      <c r="G10" s="346"/>
      <c r="J10" s="344" t="s">
        <v>948</v>
      </c>
      <c r="M10" s="344" t="s">
        <v>949</v>
      </c>
      <c r="O10" s="344" t="s">
        <v>950</v>
      </c>
      <c r="P10" s="344" t="s">
        <v>951</v>
      </c>
      <c r="Q10" s="344" t="s">
        <v>952</v>
      </c>
      <c r="T10" s="344" t="s">
        <v>954</v>
      </c>
      <c r="AC10" s="344" t="s">
        <v>955</v>
      </c>
      <c r="AG10" s="344" t="s">
        <v>785</v>
      </c>
    </row>
    <row r="11" spans="1:33" ht="12.75" customHeight="1">
      <c r="A11" s="344" t="s">
        <v>764</v>
      </c>
      <c r="G11" s="346"/>
      <c r="J11" s="344" t="s">
        <v>956</v>
      </c>
      <c r="M11" s="344" t="s">
        <v>957</v>
      </c>
      <c r="O11" s="344" t="s">
        <v>958</v>
      </c>
      <c r="P11" s="344" t="s">
        <v>959</v>
      </c>
      <c r="Q11" s="344" t="s">
        <v>960</v>
      </c>
      <c r="T11" s="344" t="s">
        <v>961</v>
      </c>
      <c r="AG11" s="344" t="s">
        <v>28</v>
      </c>
    </row>
    <row r="12" spans="1:33" ht="12.75" customHeight="1">
      <c r="A12" s="344" t="s">
        <v>963</v>
      </c>
      <c r="G12" s="346"/>
      <c r="J12" s="344" t="s">
        <v>964</v>
      </c>
      <c r="M12" s="344" t="s">
        <v>965</v>
      </c>
      <c r="Q12" s="344" t="s">
        <v>966</v>
      </c>
    </row>
    <row r="13" spans="1:33" ht="12.75" customHeight="1">
      <c r="A13" s="344" t="s">
        <v>766</v>
      </c>
      <c r="G13" s="346"/>
      <c r="J13" s="344" t="s">
        <v>967</v>
      </c>
      <c r="M13" s="344" t="s">
        <v>968</v>
      </c>
    </row>
    <row r="14" spans="1:33" ht="12.75" customHeight="1">
      <c r="A14" s="344" t="s">
        <v>767</v>
      </c>
      <c r="G14" s="346"/>
      <c r="J14" s="344" t="s">
        <v>969</v>
      </c>
    </row>
    <row r="15" spans="1:33" ht="12.75" customHeight="1">
      <c r="A15" s="344" t="s">
        <v>769</v>
      </c>
      <c r="G15" s="346"/>
      <c r="J15" s="344" t="s">
        <v>971</v>
      </c>
    </row>
    <row r="16" spans="1:33" ht="12.75" customHeight="1">
      <c r="A16" s="344" t="s">
        <v>770</v>
      </c>
      <c r="G16" s="346"/>
      <c r="J16" s="344" t="s">
        <v>972</v>
      </c>
    </row>
    <row r="17" spans="1:10" ht="12.75" customHeight="1">
      <c r="A17" s="344" t="s">
        <v>771</v>
      </c>
      <c r="G17" s="346"/>
      <c r="J17" s="344" t="s">
        <v>973</v>
      </c>
    </row>
    <row r="18" spans="1:10" ht="12.75" customHeight="1">
      <c r="A18" s="344" t="s">
        <v>772</v>
      </c>
      <c r="G18" s="346"/>
      <c r="J18" s="344" t="s">
        <v>974</v>
      </c>
    </row>
    <row r="19" spans="1:10" ht="12.75" customHeight="1">
      <c r="A19" s="344" t="s">
        <v>773</v>
      </c>
      <c r="G19" s="346"/>
      <c r="J19" s="344" t="s">
        <v>975</v>
      </c>
    </row>
    <row r="20" spans="1:10" ht="12.75" customHeight="1">
      <c r="A20" s="344" t="s">
        <v>774</v>
      </c>
    </row>
    <row r="21" spans="1:10" ht="12.75" customHeight="1">
      <c r="A21" s="344" t="s">
        <v>775</v>
      </c>
    </row>
    <row r="22" spans="1:10" ht="12.75" customHeight="1">
      <c r="A22" s="344" t="s">
        <v>776</v>
      </c>
    </row>
    <row r="23" spans="1:10" ht="12.75" customHeight="1">
      <c r="A23" s="344" t="s">
        <v>777</v>
      </c>
    </row>
    <row r="24" spans="1:10" ht="12.75" customHeight="1">
      <c r="A24" s="344" t="s">
        <v>778</v>
      </c>
    </row>
    <row r="25" spans="1:10" ht="12.75" customHeight="1">
      <c r="A25" s="344" t="s">
        <v>779</v>
      </c>
    </row>
    <row r="26" spans="1:10" ht="12.75" customHeight="1">
      <c r="A26" s="344" t="s">
        <v>780</v>
      </c>
    </row>
    <row r="27" spans="1:10" ht="12.75" customHeight="1">
      <c r="A27" s="344" t="s">
        <v>782</v>
      </c>
    </row>
    <row r="28" spans="1:10" ht="12.75" customHeight="1">
      <c r="A28" s="344" t="s">
        <v>783</v>
      </c>
    </row>
    <row r="29" spans="1:10" ht="12.75" customHeight="1">
      <c r="A29" s="344" t="s">
        <v>784</v>
      </c>
    </row>
    <row r="30" spans="1:10" ht="12.75" customHeight="1">
      <c r="A30" s="344" t="s">
        <v>785</v>
      </c>
    </row>
    <row r="31" spans="1:10" ht="12.75" customHeight="1">
      <c r="A31" s="344" t="s">
        <v>786</v>
      </c>
    </row>
    <row r="32" spans="1:10" ht="12.75" customHeight="1">
      <c r="A32" s="344" t="s">
        <v>787</v>
      </c>
    </row>
    <row r="33" spans="1:1" ht="12.75" customHeight="1">
      <c r="A33" s="344" t="s">
        <v>788</v>
      </c>
    </row>
    <row r="34" spans="1:1" ht="12.75" customHeight="1">
      <c r="A34" s="344" t="s">
        <v>789</v>
      </c>
    </row>
    <row r="35" spans="1:1" ht="12.75" customHeight="1">
      <c r="A35" s="344" t="s">
        <v>28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 count="1">
    <dataValidation type="list" allowBlank="1" showErrorMessage="1" sqref="AB3:AB9">
      <formula1>TABASCO($AB$3:$AB$9)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36</vt:i4>
      </vt:variant>
    </vt:vector>
  </HeadingPairs>
  <TitlesOfParts>
    <vt:vector size="43" baseType="lpstr">
      <vt:lpstr>FA-4</vt:lpstr>
      <vt:lpstr>Anexo A</vt:lpstr>
      <vt:lpstr>Anexo B</vt:lpstr>
      <vt:lpstr>Anexo C </vt:lpstr>
      <vt:lpstr> Anexo D</vt:lpstr>
      <vt:lpstr> Anexo E</vt:lpstr>
      <vt:lpstr>CATALOGO</vt:lpstr>
      <vt:lpstr>A</vt:lpstr>
      <vt:lpstr>AGUASCALIENTES</vt:lpstr>
      <vt:lpstr>'FA-4'!Área_de_impresión</vt:lpstr>
      <vt:lpstr>B</vt:lpstr>
      <vt:lpstr>BAJA_CALIFORNIA</vt:lpstr>
      <vt:lpstr>BAJA_CALIFORNIA_SUR</vt:lpstr>
      <vt:lpstr>CAMPECHE</vt:lpstr>
      <vt:lpstr>CHIAPAS</vt:lpstr>
      <vt:lpstr>CHIHUAHUA</vt:lpstr>
      <vt:lpstr>COAHUILA</vt:lpstr>
      <vt:lpstr>COLIMA</vt:lpstr>
      <vt:lpstr>DISTRITO_FEDERAL</vt:lpstr>
      <vt:lpstr>DURANGO</vt:lpstr>
      <vt:lpstr>ENTIDAD</vt:lpstr>
      <vt:lpstr>GUANAJUATO</vt:lpstr>
      <vt:lpstr>GUERRERO</vt:lpstr>
      <vt:lpstr>HIDALGO</vt:lpstr>
      <vt:lpstr>JALISCO</vt:lpstr>
      <vt:lpstr>MEXICO_ESTADO_DE</vt:lpstr>
      <vt:lpstr>MICHOACAN</vt:lpstr>
      <vt:lpstr>MORELOS</vt:lpstr>
      <vt:lpstr>NAYARIT</vt:lpstr>
      <vt:lpstr>NUEVO_LEON</vt:lpstr>
      <vt:lpstr>OAXACA</vt:lpstr>
      <vt:lpstr>PUEBLA</vt:lpstr>
      <vt:lpstr>QUERETARO</vt:lpstr>
      <vt:lpstr>QUINTANA_ROO</vt:lpstr>
      <vt:lpstr>SAN_LUIS_POTOSI</vt:lpstr>
      <vt:lpstr>SINALOA</vt:lpstr>
      <vt:lpstr>SONORA</vt:lpstr>
      <vt:lpstr>TABASCO</vt:lpstr>
      <vt:lpstr>TAMAULIPAS</vt:lpstr>
      <vt:lpstr>TLAXCALA</vt:lpstr>
      <vt:lpstr>VERACRUZ</vt:lpstr>
      <vt:lpstr>YUCATAN</vt:lpstr>
      <vt:lpstr>ZACATECAS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GUEVARA</dc:creator>
  <cp:lastModifiedBy>ZAC_MXL20657V1</cp:lastModifiedBy>
  <cp:lastPrinted>2024-04-17T19:39:02Z</cp:lastPrinted>
  <dcterms:created xsi:type="dcterms:W3CDTF">2020-02-24T20:08:08Z</dcterms:created>
  <dcterms:modified xsi:type="dcterms:W3CDTF">2025-03-12T18:00:40Z</dcterms:modified>
</cp:coreProperties>
</file>